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at\для Максима\Инфа о закупках\"/>
    </mc:Choice>
  </mc:AlternateContent>
  <bookViews>
    <workbookView xWindow="0" yWindow="0" windowWidth="16410" windowHeight="9570" activeTab="11"/>
  </bookViews>
  <sheets>
    <sheet name="январь" sheetId="13" r:id="rId1"/>
    <sheet name="февраль" sheetId="14" r:id="rId2"/>
    <sheet name="март" sheetId="15" r:id="rId3"/>
    <sheet name="апрель" sheetId="16" r:id="rId4"/>
    <sheet name="май" sheetId="17" r:id="rId5"/>
    <sheet name="июнь" sheetId="18" r:id="rId6"/>
    <sheet name="июль" sheetId="19" r:id="rId7"/>
    <sheet name="август" sheetId="20" r:id="rId8"/>
    <sheet name="сентябрь" sheetId="21" r:id="rId9"/>
    <sheet name="октябрь" sheetId="22" r:id="rId10"/>
    <sheet name="ноябрь" sheetId="23" r:id="rId11"/>
    <sheet name="декабрь" sheetId="24" r:id="rId12"/>
  </sheets>
  <externalReferences>
    <externalReference r:id="rId13"/>
  </externalReferences>
  <calcPr calcId="152511"/>
</workbook>
</file>

<file path=xl/calcChain.xml><?xml version="1.0" encoding="utf-8"?>
<calcChain xmlns="http://schemas.openxmlformats.org/spreadsheetml/2006/main">
  <c r="I20" i="24" l="1"/>
  <c r="I15" i="24"/>
  <c r="I23" i="24"/>
  <c r="I22" i="24"/>
  <c r="I21" i="24"/>
  <c r="I19" i="24"/>
  <c r="I18" i="24"/>
  <c r="I16" i="24"/>
  <c r="I14" i="24"/>
  <c r="I13" i="24"/>
  <c r="I12" i="24"/>
  <c r="I11" i="24"/>
  <c r="I9" i="24"/>
  <c r="I8" i="24"/>
  <c r="I7" i="24"/>
  <c r="I6" i="24"/>
  <c r="I25" i="23" l="1"/>
  <c r="I23" i="23"/>
  <c r="I6" i="23"/>
  <c r="I42" i="23"/>
  <c r="I41" i="23"/>
  <c r="I40" i="23"/>
  <c r="I38" i="23"/>
  <c r="I37" i="23"/>
  <c r="I36" i="23"/>
  <c r="I35" i="23"/>
  <c r="I34" i="23"/>
  <c r="I33" i="23"/>
  <c r="I32" i="23"/>
  <c r="I30" i="23"/>
  <c r="I29" i="23"/>
  <c r="I28" i="23"/>
  <c r="I27" i="23"/>
  <c r="I26" i="23"/>
  <c r="I22" i="23"/>
  <c r="I21" i="23"/>
  <c r="I19" i="23"/>
  <c r="I18" i="23"/>
  <c r="I17" i="23"/>
  <c r="I16" i="23"/>
  <c r="I14" i="23"/>
  <c r="I13" i="23"/>
  <c r="I12" i="23"/>
  <c r="I11" i="23"/>
  <c r="I10" i="23"/>
  <c r="I9" i="23"/>
  <c r="I8" i="23"/>
  <c r="I7" i="23"/>
  <c r="I59" i="22" l="1"/>
  <c r="I58" i="22"/>
  <c r="I51" i="22"/>
  <c r="I50" i="22"/>
  <c r="I49" i="22"/>
  <c r="I47" i="22"/>
  <c r="I35" i="22"/>
  <c r="I34" i="22"/>
  <c r="I33" i="22"/>
  <c r="I32" i="22"/>
  <c r="I31" i="22"/>
  <c r="I30" i="22"/>
  <c r="I29" i="22"/>
  <c r="I28" i="22"/>
  <c r="I21" i="22"/>
  <c r="I20" i="22"/>
  <c r="I19" i="22"/>
  <c r="I18" i="22"/>
  <c r="I13" i="22"/>
  <c r="I12" i="22"/>
  <c r="I11" i="22"/>
  <c r="I10" i="22"/>
  <c r="I9" i="22"/>
  <c r="I8" i="22"/>
  <c r="I7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37" i="22"/>
  <c r="I57" i="22"/>
  <c r="I56" i="22"/>
  <c r="I55" i="22"/>
  <c r="I54" i="22"/>
  <c r="I53" i="22"/>
  <c r="I52" i="22"/>
  <c r="I45" i="22"/>
  <c r="I44" i="22"/>
  <c r="I43" i="22"/>
  <c r="I42" i="22"/>
  <c r="I41" i="22"/>
  <c r="I17" i="22"/>
  <c r="I22" i="22"/>
  <c r="I40" i="22"/>
  <c r="I39" i="22"/>
  <c r="I38" i="22"/>
  <c r="I36" i="22"/>
  <c r="I27" i="22"/>
  <c r="I26" i="22"/>
  <c r="I24" i="22"/>
  <c r="I16" i="22"/>
  <c r="I15" i="22"/>
  <c r="I14" i="22"/>
  <c r="I12" i="21" l="1"/>
  <c r="I20" i="21"/>
  <c r="I19" i="21"/>
  <c r="I18" i="21"/>
  <c r="I17" i="21"/>
  <c r="I16" i="21"/>
  <c r="I15" i="21"/>
  <c r="I13" i="21"/>
  <c r="I9" i="21"/>
  <c r="I8" i="21"/>
  <c r="I7" i="21"/>
  <c r="I6" i="21"/>
  <c r="I53" i="20" l="1"/>
  <c r="I45" i="20"/>
  <c r="I29" i="20"/>
  <c r="I10" i="20"/>
  <c r="I11" i="20"/>
  <c r="I12" i="20"/>
  <c r="I9" i="20"/>
  <c r="I62" i="20"/>
  <c r="I61" i="20"/>
  <c r="I60" i="20"/>
  <c r="I59" i="20"/>
  <c r="I58" i="20"/>
  <c r="I57" i="20"/>
  <c r="I56" i="20"/>
  <c r="I54" i="20"/>
  <c r="I52" i="20"/>
  <c r="I51" i="20"/>
  <c r="I50" i="20"/>
  <c r="I49" i="20"/>
  <c r="I48" i="20"/>
  <c r="I47" i="20"/>
  <c r="I46" i="20"/>
  <c r="I44" i="20"/>
  <c r="I43" i="20"/>
  <c r="I41" i="20"/>
  <c r="I40" i="20"/>
  <c r="I38" i="20"/>
  <c r="I36" i="20"/>
  <c r="I35" i="20"/>
  <c r="I34" i="20"/>
  <c r="I33" i="20"/>
  <c r="I32" i="20"/>
  <c r="I31" i="20"/>
  <c r="I30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8" i="20"/>
  <c r="I7" i="20"/>
  <c r="I6" i="20"/>
  <c r="I55" i="20"/>
  <c r="I37" i="20"/>
  <c r="I18" i="19" l="1"/>
  <c r="I15" i="19"/>
  <c r="I16" i="19"/>
  <c r="I68" i="19"/>
  <c r="I67" i="19"/>
  <c r="I66" i="19"/>
  <c r="I65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7" i="19"/>
  <c r="I14" i="19"/>
  <c r="I11" i="19"/>
  <c r="I10" i="19"/>
  <c r="I9" i="19"/>
  <c r="I7" i="19"/>
  <c r="I6" i="19"/>
  <c r="I57" i="18" l="1"/>
  <c r="I56" i="18"/>
  <c r="I55" i="18"/>
  <c r="I23" i="18"/>
  <c r="I10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2" i="18"/>
  <c r="I21" i="18"/>
  <c r="I20" i="18"/>
  <c r="I19" i="18"/>
  <c r="I17" i="18"/>
  <c r="I14" i="18"/>
  <c r="I13" i="18"/>
  <c r="I12" i="18"/>
  <c r="I11" i="18"/>
  <c r="I9" i="18"/>
  <c r="I8" i="18"/>
  <c r="I7" i="18"/>
  <c r="I6" i="18"/>
  <c r="I57" i="17" l="1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 l="1"/>
  <c r="I39" i="17"/>
  <c r="C34" i="17"/>
  <c r="C33" i="17"/>
  <c r="C27" i="17"/>
  <c r="I38" i="17" l="1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I8" i="17"/>
  <c r="I7" i="17"/>
  <c r="I6" i="17"/>
  <c r="I38" i="16" l="1"/>
  <c r="I37" i="16"/>
  <c r="I36" i="16"/>
  <c r="I28" i="16"/>
  <c r="I20" i="16" l="1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I6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A6" i="16"/>
  <c r="B6" i="16"/>
  <c r="A7" i="16"/>
  <c r="B7" i="16"/>
  <c r="A8" i="16"/>
  <c r="B8" i="16"/>
  <c r="A9" i="16"/>
  <c r="B9" i="16"/>
  <c r="A10" i="16"/>
  <c r="B10" i="16"/>
  <c r="A11" i="16"/>
  <c r="B11" i="16"/>
  <c r="A12" i="16"/>
  <c r="B12" i="16"/>
  <c r="A13" i="16"/>
  <c r="B13" i="16"/>
  <c r="A14" i="16"/>
  <c r="B14" i="16"/>
  <c r="A15" i="16"/>
  <c r="B15" i="16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A36" i="16"/>
  <c r="B36" i="16"/>
  <c r="A37" i="16"/>
  <c r="B37" i="16"/>
  <c r="A38" i="16"/>
  <c r="B38" i="16"/>
  <c r="I35" i="16"/>
  <c r="I34" i="16"/>
  <c r="I33" i="16"/>
  <c r="I32" i="16"/>
  <c r="I31" i="16"/>
  <c r="I30" i="16"/>
  <c r="I29" i="16"/>
  <c r="I27" i="16"/>
  <c r="I26" i="16"/>
  <c r="I25" i="16"/>
  <c r="I24" i="16"/>
  <c r="I23" i="16"/>
  <c r="I22" i="16"/>
  <c r="I21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20" i="14" l="1"/>
  <c r="I35" i="15"/>
  <c r="I34" i="15"/>
  <c r="I33" i="15"/>
  <c r="I32" i="15"/>
  <c r="I31" i="15"/>
  <c r="I30" i="15"/>
  <c r="I29" i="15"/>
  <c r="I27" i="15"/>
  <c r="I26" i="15"/>
  <c r="I25" i="15"/>
  <c r="I24" i="15"/>
  <c r="I23" i="15"/>
  <c r="I22" i="15"/>
  <c r="I21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19" i="14"/>
  <c r="I18" i="14"/>
  <c r="I16" i="14"/>
  <c r="I15" i="14"/>
  <c r="I14" i="14"/>
  <c r="I13" i="14"/>
  <c r="I12" i="14"/>
  <c r="I10" i="14"/>
  <c r="I9" i="14"/>
  <c r="I8" i="14"/>
  <c r="I7" i="14"/>
  <c r="I6" i="14"/>
  <c r="I44" i="13" l="1"/>
  <c r="I43" i="13"/>
  <c r="I42" i="13"/>
  <c r="I41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13" i="13"/>
  <c r="I23" i="13" l="1"/>
  <c r="I7" i="13"/>
  <c r="I6" i="13"/>
  <c r="I25" i="13"/>
  <c r="I24" i="13"/>
  <c r="I22" i="13"/>
  <c r="I21" i="13"/>
  <c r="I19" i="13"/>
  <c r="I18" i="13"/>
  <c r="I12" i="13"/>
  <c r="I10" i="13"/>
  <c r="I9" i="13"/>
  <c r="I8" i="13"/>
  <c r="I17" i="13"/>
  <c r="I16" i="13"/>
  <c r="I15" i="13"/>
  <c r="I14" i="13"/>
  <c r="I11" i="13"/>
</calcChain>
</file>

<file path=xl/sharedStrings.xml><?xml version="1.0" encoding="utf-8"?>
<sst xmlns="http://schemas.openxmlformats.org/spreadsheetml/2006/main" count="2091" uniqueCount="946">
  <si>
    <t>№ закупки</t>
  </si>
  <si>
    <t>Цена контракта</t>
  </si>
  <si>
    <t>Наименование объекта закупки</t>
  </si>
  <si>
    <t>Дата заключения контракта</t>
  </si>
  <si>
    <t>Кол-во поставляемого товара</t>
  </si>
  <si>
    <t>Срок поставки товара</t>
  </si>
  <si>
    <t>НМЦК</t>
  </si>
  <si>
    <t>Наименование поставщика</t>
  </si>
  <si>
    <t>Цена единицы товара</t>
  </si>
  <si>
    <t>Срок исполнения контракта</t>
  </si>
  <si>
    <t>КОГКБУЗ "Центр травматологии, ортопедии и нейрохирургии"</t>
  </si>
  <si>
    <t>Поставка товара осуществляется по заявкам Заказчика в течение 10 (десяти) календарных дней с момента направления заявки.</t>
  </si>
  <si>
    <t>Поставка лекарственных препаратов</t>
  </si>
  <si>
    <t>Поставка специализированного продукта для энтерального питания</t>
  </si>
  <si>
    <t>Оказание услуг по изготовлению и передаче лекарственных препаратов</t>
  </si>
  <si>
    <t>Поставка дезинфицирующих средств</t>
  </si>
  <si>
    <t>Поставка эндопротезов тазобедренного сустава тотальный с парой трения металл-полиэтилен</t>
  </si>
  <si>
    <t>Поставка изделий медицинского назначения (Бинты эластичные, нелатексные, нестерильные, одноразового использования)</t>
  </si>
  <si>
    <t>Поставка изделий медицинского назначения (Рулон марлевый тканый, нестерильный)</t>
  </si>
  <si>
    <t>Поставка эндопротезов коленного сустава тотальных с сохранением крестообразной связки</t>
  </si>
  <si>
    <t>Поставка изделий медицинского назначения (Марля медицинская)</t>
  </si>
  <si>
    <t>не определено</t>
  </si>
  <si>
    <t>Поставка эндопротезов коленного сустава для травматологии и ортопедии</t>
  </si>
  <si>
    <t>Поставка столов операционных универсальных</t>
  </si>
  <si>
    <t>ИНН 4347029500 КИРОВСКОЕ ОБЛАСТНОЕ ГОСУДАРСТВЕННОЕ УНИТАРНОЕ ПРЕДПРИЯТИЕ " АПТЕЧНЫЙ СКЛАД "</t>
  </si>
  <si>
    <t>ИНН 5904321230 ОБЩЕСТВО С ОГРАНИЧЕННОЙ ОТВЕТСТВЕННОСТЬЮ "АВАНГАРД ОРТОПЕДИКС"</t>
  </si>
  <si>
    <t>ИНН 7703406695 ОБЩЕСТВО С ОГРАНИЧЕННОЙ ОТВЕТСТВЕННОСТЬЮ "МЕДИТЕК М"</t>
  </si>
  <si>
    <t>ИНН 433000150700 СУРНИН СЕРГЕЙ НИКОЛАЕВИЧ</t>
  </si>
  <si>
    <t>ИНН 4345457853 ОБЩЕСТВО С ОГРАНИЧЕННОЙ ОТВЕТСТВЕННОСТЬЮ "УНИВЕРСАЛЬНЫЙ КОНТРАКТ"</t>
  </si>
  <si>
    <t>ИНН 434584728310 ЧЕРЕПАНОВА НАТАЛЬЯ ВЛАДИМИРОВНА</t>
  </si>
  <si>
    <t>ИНН 4345293972 КИРОВСКОЕ ОБЛАСТНОЕ ГОСУДАРСТВЕННОЕ УНИТАРНОЕ ПРЕДПРИЯТИЕ "ГОРОДСКАЯ АПТЕКА № 107"</t>
  </si>
  <si>
    <t>Поставка изделий медицинского назначения (Пакет для сбора, хранения и транспортировки медицинских отходов)</t>
  </si>
  <si>
    <t>Поставка изделий медицинского назначения (Трубка эндотрахеальная, одноразового использования)</t>
  </si>
  <si>
    <t>Поставка лекарственных препаратов (Калия хлорид)</t>
  </si>
  <si>
    <t>Поставка изделий медицинского назначения (Шприцы, иглы спинальные, катетеры)</t>
  </si>
  <si>
    <t>Оказание услуг по изготовлению и передаче лекарственных препаратов (Водорода пероксид)</t>
  </si>
  <si>
    <t>Поставка изделий медицинского назначения (Спецодежда: костюмы женские)</t>
  </si>
  <si>
    <t>Поставка изделий медицинского назначения (Спецодежда: костюмы мужские)</t>
  </si>
  <si>
    <t>-</t>
  </si>
  <si>
    <t>ИНН 4345514004 ОБЩЕСТВО С ОГРАНИЧЕННОЙ ОТВЕТСТВЕННОСТЬЮ "АЛЬФА-МЕД"</t>
  </si>
  <si>
    <t>ИНН 9721089700 ОБЩЕСТВО С ОГРАНИЧЕННОЙ ОТВЕТСТВЕННОСТЬЮ "МЕДПАРТНЕР"</t>
  </si>
  <si>
    <t>Оказание услуг по изготовлению и передаче лекарственных препаратов (Хлоргексидин)</t>
  </si>
  <si>
    <t>ИНН 4345480718 ОБЩЕСТВО С ОГРАНИЧЕННОЙ ОТВЕТСТВЕННОСТЬЮ "АЛТАРИМ"</t>
  </si>
  <si>
    <t>ИНН 4345462652 ОБЩЕСТВО С ОГРАНИЧЕННОЙ ОТВЕТСТВЕННОСТЬЮ "ДЕЛОВЫЕ РЕШЕНИЯ"</t>
  </si>
  <si>
    <t>Поставка товара осуществляется по заявкам Заказчика в течение 20 (двадцати) календарных дней с момента направления заявки.</t>
  </si>
  <si>
    <t>Поставка товара осуществляется по заявкам Заказчика в течение 5 (пяти) календарных дней с момента направления заявки.</t>
  </si>
  <si>
    <t>0340200003322015580</t>
  </si>
  <si>
    <t>0340200003322015636</t>
  </si>
  <si>
    <t>0340200003322015643</t>
  </si>
  <si>
    <t>0340200003322015880</t>
  </si>
  <si>
    <t>0340200003322015889</t>
  </si>
  <si>
    <t>0340200003322015762</t>
  </si>
  <si>
    <t>0340200003322015786</t>
  </si>
  <si>
    <t>0340200003322015788</t>
  </si>
  <si>
    <t>0340200003322015790</t>
  </si>
  <si>
    <t>0340200003322015579</t>
  </si>
  <si>
    <t>0340200003322015620</t>
  </si>
  <si>
    <t>0340200003322015861</t>
  </si>
  <si>
    <t>0340200003322015683</t>
  </si>
  <si>
    <t>Поставка лекарственных препаратов (Калия хлорид +Кальция хлорид+ Магния хлорид +Натрия ацетат +Натрия хлорид+Яблочная кислота)</t>
  </si>
  <si>
    <t>0340200003322015542</t>
  </si>
  <si>
    <t>0340200003322015259</t>
  </si>
  <si>
    <t>Оказание услуг по проведению лабораторных исследований</t>
  </si>
  <si>
    <t>0340200003322015561</t>
  </si>
  <si>
    <t>Поставка лекарственных препаратов (Дабигатрана этексилат)</t>
  </si>
  <si>
    <t>0340200003322015850</t>
  </si>
  <si>
    <t>0340200003322015778</t>
  </si>
  <si>
    <t>Поставка бумаги печатной</t>
  </si>
  <si>
    <t>0340200003322016136</t>
  </si>
  <si>
    <t>0340200003322016138</t>
  </si>
  <si>
    <t>0340200003322016215</t>
  </si>
  <si>
    <t>0340200003322016319</t>
  </si>
  <si>
    <t>0340200003322016350</t>
  </si>
  <si>
    <t>0340200003322016289</t>
  </si>
  <si>
    <t>0340200003322016317</t>
  </si>
  <si>
    <t>0340200003322016377</t>
  </si>
  <si>
    <t>0340200003322016378</t>
  </si>
  <si>
    <t>0340200003322016381</t>
  </si>
  <si>
    <t>0340200003322016382</t>
  </si>
  <si>
    <t>0340200003322016383</t>
  </si>
  <si>
    <t>0340200003322016384</t>
  </si>
  <si>
    <t>0340200003322016387</t>
  </si>
  <si>
    <t>0340200003322016388</t>
  </si>
  <si>
    <t>0340200003322016404</t>
  </si>
  <si>
    <t>Поставка контейнеров для транспортировки</t>
  </si>
  <si>
    <t>0340200003322016405</t>
  </si>
  <si>
    <t>0340200003322016426</t>
  </si>
  <si>
    <t>0340200003322016429</t>
  </si>
  <si>
    <t>Поставка аппаратов искусственной вентиляции легких</t>
  </si>
  <si>
    <t>0340200003322016445</t>
  </si>
  <si>
    <t>Поставка контейнеров для стерилизации и перевозки</t>
  </si>
  <si>
    <t>0340200003322016460</t>
  </si>
  <si>
    <t>ИНН 5836689985 ОБЩЕСТВО С ОГРАНИЧЕННОЙ ОТВЕТСТВЕННОСТЬЮ "МЕД-ГАРАНТ"</t>
  </si>
  <si>
    <t>ИНН 2130077760 ОБЩЕСТВО С ОГРАНИЧЕННОЙ ОТВЕТСТВЕННОСТЬЮ "СЕМЕЙНАЯ АПТЕКА"</t>
  </si>
  <si>
    <t>ИНН 780435831875 МИГАЙ СТАНИСЛАВ ВЛАДИМИРОВИЧ</t>
  </si>
  <si>
    <t>ИНН 9718009253 ОБЩЕСТВО С ОГРАНИЧЕННОЙ ОТВЕТСТВЕННОСТЬЮ "НОРДФАРМ"</t>
  </si>
  <si>
    <t>ИНН 4345118466 ОБЩЕСТВО С ОГРАНИЧЕННОЙ ОТВЕТСТВЕННОСТЬЮ "ЦЕНТРАЛИЗОВАННАЯ КЛИНИКО-ДИАГНОСТИЧЕСКАЯ ЛАБОРАТОРИЯ"</t>
  </si>
  <si>
    <t>ИНН 7133028008 ОБЩЕСТВО С ОГРАНИЧЕННОЙ ОТВЕТСТВЕННОСТЬЮ "РЕДФАРМ"</t>
  </si>
  <si>
    <t>ИНН 4345468090 ОБЩЕСТВО С ОГРАНИЧЕННОЙ ОТВЕТСТВЕННОСТЬЮ "ОФИС И СТИЛЬ"</t>
  </si>
  <si>
    <t>ИНН 2225126969 ОБЩЕСТВО С ОГРАНИЧЕННОЙ ОТВЕТСТВЕННОСТЬЮ "САМОНА"</t>
  </si>
  <si>
    <t>ИНН 7731241639 АКЦИОНЕРНОЕ ОБЩЕСТВО «ФИРМА ЕВРОСЕРВИС»</t>
  </si>
  <si>
    <t>ИНН 5252042135 ОБЩЕСТВО С ОГРАНИЧЕННОЙ ОТВЕТСТВЕННОСТЬЮ ТОРГОВЫЙ ДОМ "РУСМЕД"</t>
  </si>
  <si>
    <t>Информация о закупках за январь 2023 г.</t>
  </si>
  <si>
    <t>Поставка товара осуществляется по заявкам Заказчика в течение 150 (ста пятидесяти) календарных дней с момента направления заявки.</t>
  </si>
  <si>
    <t>Сроки выполнения клинических лабораторных исследований с момента доставки биоматериала в лабораторию регламентированы Конкурсной документацией</t>
  </si>
  <si>
    <t>Информация о закупках за февраль 2023 г.</t>
  </si>
  <si>
    <t>Поставка лекарственных препаратов (Эртапенем)</t>
  </si>
  <si>
    <t>Поставка лекарственных препаратов (Фамотидин)</t>
  </si>
  <si>
    <t>Поставка изделий медицинского назначения (Чехол для аппаратуры)</t>
  </si>
  <si>
    <t>Поставка лекарственных препаратов (Транексамовая кислота)</t>
  </si>
  <si>
    <t>Поставка изделий медицинского назначения (Материалы клейкие перевязочные)</t>
  </si>
  <si>
    <t>Поставка лекарственных препаратов (Кеторолак)</t>
  </si>
  <si>
    <t>Поставка изделий медицинского назначения (Мочеприемник со сливным краном без крепления к пациенту, стерильный).</t>
  </si>
  <si>
    <t>Поставка изделий медицинского назначения (Перчатки хирургические из латекса гевеи, неопудренные)</t>
  </si>
  <si>
    <t>Поставка лекарственных препаратов (Железа [III] гидроксид сахарозный комплекс)</t>
  </si>
  <si>
    <t>Поставка лекарственных препаратов (Железа [III] гидроксид полимальтозат)</t>
  </si>
  <si>
    <t>Поставка лекарственных препаратов (Пропофол)</t>
  </si>
  <si>
    <t>Поставка лекарственных препаратов (Натрия хлорид)</t>
  </si>
  <si>
    <t>Поставка изделий медицинского назначения (Подгузники для взрослых, пеленка впитывающая)</t>
  </si>
  <si>
    <t>Поставка изделий медицинского назначения (Пеленка впитывающая)</t>
  </si>
  <si>
    <t>Поставка эндопротезов тазобедренного сустава тотальных с парой трения металл-полиэтилен</t>
  </si>
  <si>
    <t>Поставка лекарственных препаратов (Цефотаксим+[сульбактам])</t>
  </si>
  <si>
    <t>ИНН 0326040626 ОБЩЕСТВО С ОГРАНИЧЕННОЙ ОТВЕТСТВЕННОСТЬЮ "МЕДИКЭР"</t>
  </si>
  <si>
    <t>ИНН 7731329393 ОБЩЕСТВО С ОГРАНИЧЕННОЙ ОТВЕТСТВЕННОСТЬЮ "БИ-КОМПАНИ"</t>
  </si>
  <si>
    <t>ИНН 7729418511 ОБЩЕСТВО С ОГРАНИЧЕННОЙ ОТВЕТСТВЕННОСТЬЮ "ФК ГРАНД КАПИТАЛ"</t>
  </si>
  <si>
    <t>ИНН 7708823950 ОБЩЕСТВО С ОГРАНИЧЕННОЙ ОТВЕТСТВЕННОСТЬЮ "МАРТФАРМ"</t>
  </si>
  <si>
    <t xml:space="preserve">ИНН 434600424986 БОЯРИНЦЕВА ЕЛЕНА АЛЕКСАНДРОВНА - </t>
  </si>
  <si>
    <t>ИНН 7724922443 ОБЩЕСТВО С ОГРАНИЧЕННОЙ ОТВЕТСТВЕННОСТЬЮ "АЛЬБАТРОС"</t>
  </si>
  <si>
    <t>ИНН 4719016624 ОБЩЕСТВО С ОГРАНИЧЕННОЙ ОТВЕТСТВЕННОСТЬЮ "ПРОМЕТЕЙ"</t>
  </si>
  <si>
    <t>ИНН 7805793740 ОБЩЕСТВО С ОГРАНИЧЕННОЙ ОТВЕТСТВЕННОСТЬЮ "БЕЙБИ ТРЕНД"</t>
  </si>
  <si>
    <t xml:space="preserve">ИНН 434562321828 ШЕВЧУК СВЕТЛАНА АНАТОЛЬЕВНА - </t>
  </si>
  <si>
    <t>ИНН 7813645671 ОБЩЕСТВО С ОГРАНИЧЕННОЙ ОТВЕТСТВЕННОСТЬЮ "ИНТЕГРА"</t>
  </si>
  <si>
    <t>ИНН 5030085025 ОБЩЕСТВО С ОГРАНИЧЕННОЙ ОТВЕТСТВЕННОСТЬЮ "МЕДЛАБРУС"</t>
  </si>
  <si>
    <t>Информация о закупках за март 2023 г.</t>
  </si>
  <si>
    <t>0340200003323000998</t>
  </si>
  <si>
    <t>0340200003323001106</t>
  </si>
  <si>
    <t>0340200003323001065</t>
  </si>
  <si>
    <t>0340200003323001210</t>
  </si>
  <si>
    <t>0340200003323001212</t>
  </si>
  <si>
    <t>0340200003323001269</t>
  </si>
  <si>
    <t>0340200003323001393</t>
  </si>
  <si>
    <t>0340200003323001289</t>
  </si>
  <si>
    <t>0340200003323001244</t>
  </si>
  <si>
    <t>0340200003323001394</t>
  </si>
  <si>
    <t>0340200003323001480</t>
  </si>
  <si>
    <t>0340200003323001435</t>
  </si>
  <si>
    <t>0340200003323001475</t>
  </si>
  <si>
    <t>0340200003323001467</t>
  </si>
  <si>
    <t>0340200003323001541</t>
  </si>
  <si>
    <t>0340200003323001559</t>
  </si>
  <si>
    <t>0340200003323001790</t>
  </si>
  <si>
    <t>0340200003323001788</t>
  </si>
  <si>
    <t>0340200003323001791</t>
  </si>
  <si>
    <t>0340200003323001972</t>
  </si>
  <si>
    <t>0340200003323002006</t>
  </si>
  <si>
    <t>0340200003323001902</t>
  </si>
  <si>
    <t>0340200003323001877</t>
  </si>
  <si>
    <t>0340200003323002064</t>
  </si>
  <si>
    <t>0340200003323002069</t>
  </si>
  <si>
    <t>0340200003323002415</t>
  </si>
  <si>
    <t>0340200003323002412</t>
  </si>
  <si>
    <t>0340200003323002391</t>
  </si>
  <si>
    <t>0340200003323002442</t>
  </si>
  <si>
    <t>0340200003323002295</t>
  </si>
  <si>
    <t>Поставка лекарственных препаратов (Ципрофлоксацин)</t>
  </si>
  <si>
    <t>Поставка лекарственных препаратов (Колистиметат натрия)</t>
  </si>
  <si>
    <t>Поставка изделий медицинского назначения (Лейкопластырь)</t>
  </si>
  <si>
    <t>Поставка изделий медицинского назначения (Шпатель для языка, смотровой)</t>
  </si>
  <si>
    <t>Поставка моющих средств</t>
  </si>
  <si>
    <t>Поставка изделий медицинского назначения (Средство гемостатическое на основе коллагена)</t>
  </si>
  <si>
    <t>Поставка изделий медицинского назначения (Щипцы универсальные, одноразового использования)</t>
  </si>
  <si>
    <t>Поставка изделий медицинского назначения (Шприцы)</t>
  </si>
  <si>
    <t>Поставка рентгеновской трубки</t>
  </si>
  <si>
    <t>Поставка изделий медицинского назначения (Бахилы водонепроницаемые)</t>
  </si>
  <si>
    <t>Поставка светильников операционных</t>
  </si>
  <si>
    <t>Поставка изделий медицинского назначения (Материал для наложения гипсовой повязки)</t>
  </si>
  <si>
    <t>Оказание услуг по проведению периодического технического освидетельствования лифтов и оценке соответствия лифтов, отработавших срок службы</t>
  </si>
  <si>
    <t>Поставка крема для рук</t>
  </si>
  <si>
    <t>Поставка расходных материалов к аппарату для экстракорпоральной коррекции гомеостаза</t>
  </si>
  <si>
    <t>Поставка изделий медицинского назначения (Чехол для эндоскопического оборудования)</t>
  </si>
  <si>
    <t>Поставка изделий медицинского назначения (Белье одноразовое нестерильное)</t>
  </si>
  <si>
    <t>Выполнение работ по техническому обслуживанию и текущему ремонту лифтового оборудования</t>
  </si>
  <si>
    <t>Поставка цемента костного, не содержащего лекарственные средства</t>
  </si>
  <si>
    <t>Поставка инструментов медицинских для травматологии и нейрохирургии</t>
  </si>
  <si>
    <t>Поставка лекарственных препаратов (Флуконазол)</t>
  </si>
  <si>
    <t>Поставка изделий медицинского назначения (Губка бактерицидная)</t>
  </si>
  <si>
    <t>ИНН 5009123221 ОБЩЕСТВО С ОГРАНИЧЕННОЙ ОТВЕТСТВЕННОСТЬЮ "АКСИОМА"</t>
  </si>
  <si>
    <t>ИНН 1660049999 ОБЩЕСТВО С ОГРАНИЧЕННОЙ ОТВЕТСТВЕННОСТЬЮ "УНИВЕРСАЛ МЕД СЕРВИС"</t>
  </si>
  <si>
    <t xml:space="preserve">ИНН 645100250220 ГУСЬКОВ СЕРГЕЙ ГРИГОРЬЕВИЧ - </t>
  </si>
  <si>
    <t>ИНН 7728388529 ОБЩЕСТВО С ОГРАНИЧЕННОЙ ОТВЕТСТВЕННОСТЬЮ "ПРАЙМ"</t>
  </si>
  <si>
    <t>ИНН 5902132621 ОБЩЕСТВО С ОГРАНИЧЕННОЙ ОТВЕТСТВЕННОСТЬЮ "ЗДРАВСЕРВИС"</t>
  </si>
  <si>
    <t>ИНН 4345346631 ОБЩЕСТВО С ОГРАНИЧЕННОЙ ОТВЕТСТВЕННОСТЬЮ "ДЕЗВИТ-ТРЕЙД"</t>
  </si>
  <si>
    <t>ИНН 771594323865 КАРЬЯЛАЙНЕН АЛЕКСЕЙ БОРИСОВИЧ</t>
  </si>
  <si>
    <t>ИНН 7802630112 ОБЩЕСТВО С ОГРАНИЧЕННОЙ ОТВЕТСТВЕННОСТЬЮ "МЕДИЦИНСКИЕ ДИАГНОСТИЧЕСКИЕ СИСТЕМЫ"</t>
  </si>
  <si>
    <t>ИНН 7724613910 ОБЩЕСТВО С ОГРАНИЧЕННОЙ ОТВЕТСТВЕННОСТЬЮ "ТЕРЕМ"</t>
  </si>
  <si>
    <t>ИНН 4347034589 ОБЩЕСТВО С ОГРАНИЧЕННОЙ ОТВЕТСТВЕННОСТЬЮ ИНЖЕНЕРНО-КОНСУЛЬТАЦИОННЫЙ ЦЕНТР "ВЯТКА-ЛИФТ"</t>
  </si>
  <si>
    <t>ИНН 732202328004 МАЙОРОВ АЛЕКСЕЙ НИКОЛАЕВИЧ</t>
  </si>
  <si>
    <t>ИНН 1684000625 ОБЩЕСТВО С ОГРАНИЧЕННОЙ ОТВЕТСТВЕННОСТЬЮ "МЕДЕФ"</t>
  </si>
  <si>
    <t>ИНН 9721127257 ОБЩЕСТВО С ОГРАНИЧЕННОЙ ОТВЕТСТВЕННОСТЬЮ "СПАНПРО"</t>
  </si>
  <si>
    <t>ИНН 4345453023 ОБЩЕСТВО С ОГРАНИЧЕННОЙ ОТВЕТСТВЕННОСТЬЮ "ЛИФТМОНТАЖ"</t>
  </si>
  <si>
    <t>ИНН 4345366596 ОБЩЕСТВО С ОГРАНИЧЕННОЙ ОТВЕТСТВЕННОСТЬЮ "ОСТЕОСИНТЕЗ-ВЯТКА"</t>
  </si>
  <si>
    <t>ИНН 2540203506 ОБЩЕСТВО С ОГРАНИЧЕННОЙ ОТВЕТСТВЕННОСТЬЮ "ЙОТТА-ФАРМ"</t>
  </si>
  <si>
    <t>ИНН 4345322493 ОБЩЕСТВО С ОГРАНИЧЕННОЙ ОТВЕТСТВЕННОСТЬЮ "ЭТАЛОН СТК"</t>
  </si>
  <si>
    <t>0340200003323000011</t>
  </si>
  <si>
    <t>0340200003323000043</t>
  </si>
  <si>
    <t>0340200003323000054</t>
  </si>
  <si>
    <t>0340200003323000039</t>
  </si>
  <si>
    <t>0340200003323000191</t>
  </si>
  <si>
    <t>0340200003323000048</t>
  </si>
  <si>
    <t>0340200003323000267</t>
  </si>
  <si>
    <t>0340200003323000194</t>
  </si>
  <si>
    <t>0340200003323000291</t>
  </si>
  <si>
    <t>0340200003323000287</t>
  </si>
  <si>
    <t>0340200003323000523</t>
  </si>
  <si>
    <t>0340200003323000522</t>
  </si>
  <si>
    <t>0340200003323000463</t>
  </si>
  <si>
    <t>0340200003323000458</t>
  </si>
  <si>
    <t>0340200003323000394</t>
  </si>
  <si>
    <t>0340200003323000380</t>
  </si>
  <si>
    <t>0340200003323000338</t>
  </si>
  <si>
    <t>0340200003323000389</t>
  </si>
  <si>
    <t>0340200003323000395</t>
  </si>
  <si>
    <t>0340200003323000601</t>
  </si>
  <si>
    <t>0340200003323000602</t>
  </si>
  <si>
    <t>0340200003323000554</t>
  </si>
  <si>
    <t>0340200003323000557</t>
  </si>
  <si>
    <t>0340200003323000729</t>
  </si>
  <si>
    <t>0340200003323000761</t>
  </si>
  <si>
    <t>0340200003323000815</t>
  </si>
  <si>
    <t>0340200003323000816</t>
  </si>
  <si>
    <t>0340200003323000903</t>
  </si>
  <si>
    <t>0340200003323000989</t>
  </si>
  <si>
    <t>Согласно спецификации</t>
  </si>
  <si>
    <t>Поставка товара осуществляется по заявкам Заказчикав течение 20 (двадцати) календарных дней с момента направления заявки .</t>
  </si>
  <si>
    <t>Сроки выполнения перечень, объем услуг, и их периодичность определены техническим заданием</t>
  </si>
  <si>
    <t>Информация о закупках за апрель 2023 г.</t>
  </si>
  <si>
    <t xml:space="preserve">Поставка товара осуществляется по заявкам Заказчика в течение 20 (двадцати) календарных дней с момента направления заявки </t>
  </si>
  <si>
    <t xml:space="preserve">Поставка товара осуществляется по заявкам Заказчика в течение течение течение 5 (пяти) календарных дней с момента направления заявки </t>
  </si>
  <si>
    <t>Поставка товара осуществляется по заявкам Заказчика в течение течение 20 (двадцати) календарных дней  с момента направления заявки.</t>
  </si>
  <si>
    <t>Информация о закупках за май 2023 г.</t>
  </si>
  <si>
    <t>0340200003323004568</t>
  </si>
  <si>
    <t>Поставка изделий медицинского назначения (Наборы для переливания крови)</t>
  </si>
  <si>
    <t>0340200003323004762</t>
  </si>
  <si>
    <t>0340200003323004591</t>
  </si>
  <si>
    <t>0340200003323004650</t>
  </si>
  <si>
    <t>Поставка лекарственных препаратов (Прокаин)</t>
  </si>
  <si>
    <t>0340200003323004701</t>
  </si>
  <si>
    <t>Поставка расходных материалов для артроскопии</t>
  </si>
  <si>
    <t>0340200003323004370</t>
  </si>
  <si>
    <t>0340200003323004667</t>
  </si>
  <si>
    <t>Поставка моющих средств (Средство для мытья посуды)</t>
  </si>
  <si>
    <t>0340200003323004746</t>
  </si>
  <si>
    <t>0340200003323004793</t>
  </si>
  <si>
    <t>Поставка лекарственных препаратов (Декстроза)</t>
  </si>
  <si>
    <t>0340200003323004838</t>
  </si>
  <si>
    <t>Поставка лекарственных препаратов (Севофлуран)</t>
  </si>
  <si>
    <t>0340200003323004839</t>
  </si>
  <si>
    <t>Поставка матрасов ортопедических</t>
  </si>
  <si>
    <t>0340200003323004886</t>
  </si>
  <si>
    <t>Поставка столовых принадлежностей и посуды.</t>
  </si>
  <si>
    <t>0340200003323004887</t>
  </si>
  <si>
    <t>Поставка хозяйственных товаров</t>
  </si>
  <si>
    <t>0340200003323004971</t>
  </si>
  <si>
    <t>Поставка кислорода жидкого для медицинского применения</t>
  </si>
  <si>
    <t>0340200003323005207</t>
  </si>
  <si>
    <t>Поставка изделий медицинского назначения (Расходные материалы для артроскопии)</t>
  </si>
  <si>
    <t>0340200003323005205</t>
  </si>
  <si>
    <t>Поставка изделий медицинского назначения (Индикатор для контроля качества предстерилизационной очистки)</t>
  </si>
  <si>
    <t>0340200003323005009</t>
  </si>
  <si>
    <t>Поставка изделий медицинского назначения (Клеенка подкладная резинотканевая)</t>
  </si>
  <si>
    <t>0340200003323005105</t>
  </si>
  <si>
    <t>0340200003323005075</t>
  </si>
  <si>
    <t>0340200003323005249</t>
  </si>
  <si>
    <t>Поставка мыла туалетного жидкого</t>
  </si>
  <si>
    <t>0340200003323005046</t>
  </si>
  <si>
    <t>Поставка изделий медицинского назначения (Бинт трубчатый трикотажный)</t>
  </si>
  <si>
    <t>0340200003323004937</t>
  </si>
  <si>
    <t>0340200003323005247</t>
  </si>
  <si>
    <t>Поставка лекарственных препаратов (Комплекс пептидов из головного мозга свиньи)</t>
  </si>
  <si>
    <t>0340200003323005281</t>
  </si>
  <si>
    <t>0340200003323005282</t>
  </si>
  <si>
    <t>0340200003323005402</t>
  </si>
  <si>
    <t>0340200003323005502</t>
  </si>
  <si>
    <t>0340200003323005490</t>
  </si>
  <si>
    <t>Поставка хозяйственных товаров из пластика (Контейнеры, корзины)</t>
  </si>
  <si>
    <t>0340200003323005311</t>
  </si>
  <si>
    <t>0340200003323005397</t>
  </si>
  <si>
    <t>0340200003323005431</t>
  </si>
  <si>
    <t>Поставка лекарственных препаратов (Цефотаксим +[сульбактам])</t>
  </si>
  <si>
    <t>0340200003323005553</t>
  </si>
  <si>
    <t>0340200003323005559</t>
  </si>
  <si>
    <t>Поставка лекарственных препаратов (Меглюмина натрия сукцинат)</t>
  </si>
  <si>
    <t>0340200003323005432</t>
  </si>
  <si>
    <t>0340200003323005550</t>
  </si>
  <si>
    <t>Поставка лекарственных препаратов (Этилметилгидроксипиридина сукцинат)</t>
  </si>
  <si>
    <t>ИНН 434562321828 ШЕВЧУК СВЕТЛАНА АНАТОЛЬЕВНА</t>
  </si>
  <si>
    <t>ИНН 5041203778 ОБЩЕСТВО С ОГРАНИЧЕННОЙ ОТВЕТСТВЕННОСТЬЮ "ФОРТУНА"</t>
  </si>
  <si>
    <t>ИНН 1840078452 ОБЩЕСТВО С ОГРАНИЧЕННОЙ ОТВЕТСТВЕННОСТЬЮ "АЛГОРИТМ"</t>
  </si>
  <si>
    <t>ИНН 7705983024 ОБЩЕСТВО С ОГРАНИЧЕННОЙ ОТВЕТСТВЕННОСТЬЮ "МФК "АРФА"</t>
  </si>
  <si>
    <t>ИНН 771510190964 КУРЧАКОВ СЕРГЕЙ ГЕОРГИЕВИЧ</t>
  </si>
  <si>
    <t>ИНН 590601680520 МИННУЛЛИНА АЗАЛИЯ ШАГЗАДАЕВНА</t>
  </si>
  <si>
    <t>ИНН 434523402826 ГАГАРИНОВ ДЕНИС АНАТОЛЬЕВИЧ</t>
  </si>
  <si>
    <t>ИНН 4345274313 ОБЩЕСТВО С ОГРАНИЧЕННОЙ ОТВЕТСТВЕННОСТЬЮ "КИСЛОРОД СЕРВИС ФАРМ"</t>
  </si>
  <si>
    <t>ИНН 7802744800 ОБЩЕСТВО С ОГРАНИЧЕННОЙ ОТВЕТСТВЕННОСТЬЮ "НАУЧНО-ИССЛЕДОВАТЕЛЬСКИЙ ИНСТИТУТ ИННОВАЦИОННЫХ ТЕХНОЛОГИЙ И МАТЕРИАЛОВ"</t>
  </si>
  <si>
    <t>ИНН 4345476461 ОБЩЕСТВО С ОГРАНИЧЕННОЙ ОТВЕТСТВЕННОСТЬЮ "КОНКОРДИКА"</t>
  </si>
  <si>
    <t>ИНН 9702028733 ОБЩЕСТВО С ОГРАНИЧЕННОЙ ОТВЕТСТВЕННОСТЬЮ "РАСХОДНЫЕ МАТЕРИАЛЫ"</t>
  </si>
  <si>
    <t>ИНН 2308264923 ОБЩЕСТВО С ОГРАНИЧЕННОЙ ОТВЕТСТВЕННОСТЬЮ "ОПОРА-ЮГ"</t>
  </si>
  <si>
    <t>ИНН 7701213835 ОБЩЕСТВО С ОГРАНИЧЕННОЙ ОТВЕТСТВЕННОСТЬЮ "МЕДИПАЛ-ОНКО"</t>
  </si>
  <si>
    <t>ИНН 5260322802 ОБЩЕСТВО С ОГРАНИЧЕННОЙ ОТВЕТСТВЕННОСТЬЮ "ВЕЛА РУС"</t>
  </si>
  <si>
    <t>ИНН 434531313305 КРОПАЧЕВ ВЛАДИМИР ГЕННАДЬЕВИЧ</t>
  </si>
  <si>
    <t>ИНН 7718538045 АКЦИОНЕРНОЕ ОБЩЕСТВО "ЛАНЦЕТ"</t>
  </si>
  <si>
    <t>ИНН 7729418511 Общество с ограниченной отвественностью "ФК Гранд Капитал""</t>
  </si>
  <si>
    <t>ИНН 1660169622 ОБЩЕСТВО С ОГРАНИЧЕННОЙ ОТВЕТСТВЕННОСТЬЮ "ПУЛЬС КАЗАНЬ"</t>
  </si>
  <si>
    <t>Поставка товара осуществляется по заявкам Заказчика в течение 5 (пяти)  календарных дней с момента направления заявки.</t>
  </si>
  <si>
    <t>Поставка товара осуществляется по заявкам Заказчика в течение 20 (двадцати)  календарных дней с момента направления заявки.</t>
  </si>
  <si>
    <t>Поставка товара осуществляется по заявкам Заказчика в течение 2 (двух)  календарных дней с момента направления заявки.</t>
  </si>
  <si>
    <t>0340200003323005759</t>
  </si>
  <si>
    <t>Поставка простыней из хлопчатобумажных тканей</t>
  </si>
  <si>
    <t>0340200003323005760</t>
  </si>
  <si>
    <t>Поставка пододеяльников из хлопчатобумажных тканей</t>
  </si>
  <si>
    <t>0340200003323005854</t>
  </si>
  <si>
    <t>Поставка наволочек из хлопчатобумажных тканей для подушек</t>
  </si>
  <si>
    <t>0340200003323005876</t>
  </si>
  <si>
    <t>Поставка канцелярских товаров (Клей, резинка стирательная)</t>
  </si>
  <si>
    <t>0340200003323005882</t>
  </si>
  <si>
    <t>0340200003323005900</t>
  </si>
  <si>
    <t>0340200003323005951</t>
  </si>
  <si>
    <t>0340200003323005969</t>
  </si>
  <si>
    <t>0340200003323006023</t>
  </si>
  <si>
    <t>Поставка изделий медицинского назначения (Спецодежда: рубашки)</t>
  </si>
  <si>
    <t>0340200003323006030</t>
  </si>
  <si>
    <t>Поставка изделий медицинского назначения (Спецодежда: костюмы)</t>
  </si>
  <si>
    <t>0340200003323006033</t>
  </si>
  <si>
    <t>Поставка канцелярских товаров</t>
  </si>
  <si>
    <t>0340200003323006035</t>
  </si>
  <si>
    <t>Поставка канцелярских товаров (Книги учета, ручки, стержни, маркеры)</t>
  </si>
  <si>
    <t>0340200003323006161</t>
  </si>
  <si>
    <t>Поставка средств для ухода за кожей тела (Крем для массажа)</t>
  </si>
  <si>
    <t>0340200003323006162</t>
  </si>
  <si>
    <t>Поставка изделий медицинского назначения (Расходные материалы для дренирования ран)</t>
  </si>
  <si>
    <t>0340200003323006052</t>
  </si>
  <si>
    <t>0340200003323006118</t>
  </si>
  <si>
    <t>Поставка лекарственных препаратов (Винпоцетин)</t>
  </si>
  <si>
    <t>0340200003323006040</t>
  </si>
  <si>
    <t>Поставка изделий медицинского назначения (Спецодежда: халаты)</t>
  </si>
  <si>
    <t>ИНН 7604042447 ОБЩЕСТВО С ОГРАНИЧЕННОЙ ОТВЕТСТВЕННОСТЬЮ "ПРОИЗВОДСТВЕННАЯ КОМПАНИЯ "ЯРОСЛАВИЧ"</t>
  </si>
  <si>
    <t>ИНН 6686150287 ОБЩЕСТВО С ОГРАНИЧЕННОЙ ОТВЕТСТВЕННОСТЬЮ "АЛЛТРЕЙД"</t>
  </si>
  <si>
    <t>ИНН 3702255862 ОБЩЕСТВО С ОГРАНИЧЕННОЙ ОТВЕТСТВЕННОСТЬЮ "ИВАНОВОМЕДТЕКСТИЛЬ"</t>
  </si>
  <si>
    <t>ИНН 226323473564 ГУСЕВ СЕРГЕЙ ДМИТРИЕВИЧ</t>
  </si>
  <si>
    <t>ИНН 2130209293 ОБЩЕСТВО С ОГРАНИЧЕННОЙ ОТВЕТСТВЕННОСТЬЮ "КАНЦТРЕНД"</t>
  </si>
  <si>
    <t>ИНН 701710796155 БОБРОВА ТАТЬЯНА АЛЕКСАНДРОВНА</t>
  </si>
  <si>
    <t>0340200003323006097</t>
  </si>
  <si>
    <t>0340200003323006213</t>
  </si>
  <si>
    <t>0340200003323006218</t>
  </si>
  <si>
    <t>0340200003323006289</t>
  </si>
  <si>
    <t>0340200003323006292</t>
  </si>
  <si>
    <t>0340200003323006295</t>
  </si>
  <si>
    <t>0340200003323006415</t>
  </si>
  <si>
    <t>0340200003323006947</t>
  </si>
  <si>
    <t>0340200003323006798</t>
  </si>
  <si>
    <t>0340200003323006982</t>
  </si>
  <si>
    <t>0340200003323006878</t>
  </si>
  <si>
    <t>0340200003323007041</t>
  </si>
  <si>
    <t>0340200003323007077</t>
  </si>
  <si>
    <t>0340200003323006979</t>
  </si>
  <si>
    <t>0340200003323006981</t>
  </si>
  <si>
    <t>0340200003323007046</t>
  </si>
  <si>
    <t>0340200003323007124</t>
  </si>
  <si>
    <t>0340200003323007135</t>
  </si>
  <si>
    <t>0340200003323007139</t>
  </si>
  <si>
    <t>0340200003323007008</t>
  </si>
  <si>
    <t>0340200003323007188</t>
  </si>
  <si>
    <t>0340200003323007200</t>
  </si>
  <si>
    <t>0340200003323007222</t>
  </si>
  <si>
    <t>0340200003323007292</t>
  </si>
  <si>
    <t>0340200003323007350</t>
  </si>
  <si>
    <t>0340200003323007475</t>
  </si>
  <si>
    <t>0340200003323007133</t>
  </si>
  <si>
    <t>0340200003323007258</t>
  </si>
  <si>
    <t>0340200003323007357</t>
  </si>
  <si>
    <t>0340200003323007270</t>
  </si>
  <si>
    <t>0340200003323007375</t>
  </si>
  <si>
    <t>0340200003323007266</t>
  </si>
  <si>
    <t>0340200003323007471</t>
  </si>
  <si>
    <t>0340200003323007360</t>
  </si>
  <si>
    <t>0340200003323007470</t>
  </si>
  <si>
    <t>0340200003323007476</t>
  </si>
  <si>
    <t>0340200003323007481</t>
  </si>
  <si>
    <t>0340200003323007504</t>
  </si>
  <si>
    <t>0340200003323007552</t>
  </si>
  <si>
    <t>0340200003323007514</t>
  </si>
  <si>
    <t>0340200003323007267</t>
  </si>
  <si>
    <t>0340200003323007570</t>
  </si>
  <si>
    <t>0340200003323007601</t>
  </si>
  <si>
    <t>0340200003323007654</t>
  </si>
  <si>
    <t>0340200003323007689</t>
  </si>
  <si>
    <t>0340200003323007568</t>
  </si>
  <si>
    <t>0340200003323007821</t>
  </si>
  <si>
    <t>0340200003323007875</t>
  </si>
  <si>
    <t>0340200003323007871</t>
  </si>
  <si>
    <t>0340200003323007911</t>
  </si>
  <si>
    <t>0340200003323007950</t>
  </si>
  <si>
    <t>0340200003323008000</t>
  </si>
  <si>
    <t>Поставка лекарственных препаратов (Пентоксифиллин)</t>
  </si>
  <si>
    <t>Поставка лекарственных препаратов (Рокурония бромид)</t>
  </si>
  <si>
    <t>Поставка лекарственных препаратов (Нимесулид)</t>
  </si>
  <si>
    <t>Поставка строительных материалов для текущего ремонта</t>
  </si>
  <si>
    <t>Поставка нефтепродуктов (Бензин)</t>
  </si>
  <si>
    <t>Поставка строительных материалов для текущего ремонта.</t>
  </si>
  <si>
    <t>Поставка бумаги туалетной</t>
  </si>
  <si>
    <t>Поставка расходных материалов для травматологии и нейрохирургии</t>
  </si>
  <si>
    <t>Поставка расходных материалов для травматологии и нейрохирургии.</t>
  </si>
  <si>
    <t>Поставка изделий медицинского назначения (Устройство для дренирования)</t>
  </si>
  <si>
    <t>Поставка хозяйственного инвентаря</t>
  </si>
  <si>
    <t>Поставка инструментов и расходных материалов для текущего ремонта</t>
  </si>
  <si>
    <t>Поставка лекарственных препаратов (Водорода пероксид)</t>
  </si>
  <si>
    <t>Поставка канцелярских товаров из бумаги и пластика</t>
  </si>
  <si>
    <t>Поставка лекарственных препаратов (Фосфомицин)</t>
  </si>
  <si>
    <t>Поставка изделий медицинского назначения (Реагенты диагностические)</t>
  </si>
  <si>
    <t>Поставка смесей сухих строительных</t>
  </si>
  <si>
    <t>Поставка хозяйственных товаров для текущего ремонта</t>
  </si>
  <si>
    <t>Поставка изделий медицинского назначения (Трубка силиконовая медицинская)</t>
  </si>
  <si>
    <t>Поставка лекарственных препаратов (Аминокислоты для парентерального питания)</t>
  </si>
  <si>
    <t>Поставка материалов для текущего ремонта кровли</t>
  </si>
  <si>
    <t>Поставка лекарственных препаратов (Биапенем)</t>
  </si>
  <si>
    <t>Поставка осветительных приборов</t>
  </si>
  <si>
    <t>Поставка изделий медицинского назначения (Упаковка для стерилизации, одноразового использования)</t>
  </si>
  <si>
    <t>Поставка лекарственных препаратов (Имипенем+[Циластатин])</t>
  </si>
  <si>
    <t>Поставка малярных кистей</t>
  </si>
  <si>
    <t>Поставка светильников светодиодных внутреннего освещения</t>
  </si>
  <si>
    <t>Поставка ламп ультрафиолетовых бактерицидных</t>
  </si>
  <si>
    <t>Поставка изделий медицинского назначения (Фильтр контейнера для стерилизации)</t>
  </si>
  <si>
    <t>Поставка лекарственных препаратов (Тигециклин)</t>
  </si>
  <si>
    <t>Поставка датчиков пульсоксиметрических</t>
  </si>
  <si>
    <t>Поставка лекарственных препаратов (Цефтазидим+[Авибактам])</t>
  </si>
  <si>
    <t>Поставка лекарственных препаратов (Полипептиды коры головного мозга скота)</t>
  </si>
  <si>
    <t>Поставка перчаток для хозяйственных нужд</t>
  </si>
  <si>
    <t>Поставка изделий медицинского назначения (Простыня хирургическая общего назначения, одноразового использования, стерильная)</t>
  </si>
  <si>
    <t>Поставка лекарственных препаратов (Аторвастатин)</t>
  </si>
  <si>
    <t>Поставка материалов для текущего ремонта</t>
  </si>
  <si>
    <t>Поставка лекарственных препаратов (Ванкомицин)</t>
  </si>
  <si>
    <t>ИНН 7714474016 ОБЩЕСТВО С ОГРАНИЧЕННОЙ ОТВЕТСТВЕННОСТЬЮ "АЛЬКОРФАРМ"</t>
  </si>
  <si>
    <t>ИНН 4205377809 ОБЩЕСТВО С ОГРАНИЧЕННОЙ ОТВЕТСТВЕННОСТЬЮ "ЭНЕРГОТРЭЙД"</t>
  </si>
  <si>
    <t>ИНН 3460078749 ОБЩЕСТВО С ОГРАНИЧЕННОЙ ОТВЕТСТВЕННОСТЬЮ "ПРОМСНАБЖЕНИЕ"</t>
  </si>
  <si>
    <t>ИНН 4345244904 ОБЩЕСТВО С ОГРАНИЧЕННОЙ ОТВЕТСТВЕННОСТЬЮ "ТОПЛИВНАЯ КОМПАНИЯ"</t>
  </si>
  <si>
    <t>ИНН 434585001013 КОНОНОВА АНГЕЛИНА ВАЛЕРЬЕВНА</t>
  </si>
  <si>
    <t>ИНН 4345398534 ОБЩЕСТВО С ОГРАНИЧЕННОЙ ОТВЕТСТВЕННОСТЬЮ "НЕОКЛИН
                            ТРЕЙД"</t>
  </si>
  <si>
    <t>ИНН 5036177346 ОБЩЕСТВО С ОГРАНИЧЕННОЙ ОТВЕТСТВЕННОСТЬЮ "ПРАЙМ"</t>
  </si>
  <si>
    <t>ИНН 7703406695 ОБЩЕСТВО С ОГРАНИЧЕННОЙ ОТВЕТСТВЕННОСТЬЮ "МЕДИТЕК
                            М"</t>
  </si>
  <si>
    <t>ИНН 7813642487 ОБЩЕСТВО С ОГРАНИЧЕННОЙ ОТВЕТСТВЕННОСТЬЮ "САНТЕХРЕСУРС"</t>
  </si>
  <si>
    <t>ИНН 3340000892 ОБЩЕСТВО С ОГРАНИЧЕННОЙ ОТВЕТСТВЕННОСТЬЮ
                            "АВАЛОН"</t>
  </si>
  <si>
    <t>ИНН 4345015397 ОБЩЕСТВО С ОГРАНИЧЕННОЙ ОТВЕТСТВЕННОСТЬЮ "МО ТЭК"</t>
  </si>
  <si>
    <t>ИНН 7729737860 ОБЩЕСТВО С ОГРАНИЧЕННОЙ ОТВЕТСТВЕННОСТЬЮ "НПО АРТЕРИЯ"</t>
  </si>
  <si>
    <t>ИНН 4345329361 ОБЩЕСТВО С ОГРАНИЧЕННОЙ ОТВЕТСТВЕННОСТЬЮ "ЛАБОРИТ"</t>
  </si>
  <si>
    <t>ИНН 4345346938 ОБЩЕСТВО С ОГРАНИЧЕННОЙ ОТВЕТСТВЕННОСТЬЮ "ПРОФЭЛЕКТРО"</t>
  </si>
  <si>
    <t>ИНН 2312146714 ОБЩЕСТВО С ОГРАНИЧЕННОЙ ОТВЕТСТВЕННОСТЬЮ "СДТЛ"</t>
  </si>
  <si>
    <t>ИНН 2130228592 ОБЩЕСТВО С ОГРАНИЧЕННОЙ ОТВЕТСТВЕННОСТЬЮ "МИСТЕР ВЭБ"</t>
  </si>
  <si>
    <t>ИНН 432501188491 КИСЕЛЕВА ОЛЬГА АНАТОЛЬЕВНА</t>
  </si>
  <si>
    <t>ИНН 4826101144 ОБЩЕСТВО С ОГРАНИЧЕННОЙ ОТВЕТСТВЕННОСТЬЮ "ПРОМСНАБ"</t>
  </si>
  <si>
    <t>ИНН 7825438895 ОБЩЕСТВО С ОГРАНИЧЕННОЙ ОТВЕТСТВЕННОСТЬЮ "СТРОЙМОСТ"</t>
  </si>
  <si>
    <t>ИНН 5029232370 ОБЩЕСТВО С ОГРАНИЧЕННОЙ ОТВЕТСТВЕННОСТЬЮ "ТОРОФАРМ"</t>
  </si>
  <si>
    <t>ИНН 7726473384 ОБЩЕСТВО С ОГРАНИЧЕННОЙ ОТВЕТСТВЕННОСТЬЮ "РАССВЕТ"</t>
  </si>
  <si>
    <t>ИНН 183060663450 СЛОТИН АЛЕКСАНДР ЮРЬЕВИЧ</t>
  </si>
  <si>
    <t>ИНН 3459070488 ОБЩЕСТВО С ОГРАНИЧЕННОЙ ОТВЕТСТВЕННОСТЬЮ "ЭКСТРЕМФАРМ-С"</t>
  </si>
  <si>
    <t>ИНН 6670503882 ОБЩЕСТВО С ОГРАНИЧЕННОЙ ОТВЕТСТВЕННОСТЬЮ "МАЛАХИТ"</t>
  </si>
  <si>
    <t>ИНН 4003032047 ОБЩЕСТВО С ОГРАНИЧЕННОЙ ОТВЕТСТВЕННОСТЬЮ "ТОРГОВЫЙ ДОМ БФ"</t>
  </si>
  <si>
    <t>ИНН 7726452063 ОБЩЕСТВО С ОГРАНИЧЕННОЙ ОТВЕТСТВЕННОСТЬЮ "ЛАЙФМЕДИКА"</t>
  </si>
  <si>
    <t>ИНН 7707454259 ОБЩЕСТВО С ОГРАНИЧЕННОЙ ОТВЕТСТВЕННОСТЬЮ "ФАРМКОНТРАКТ"</t>
  </si>
  <si>
    <t>Поставщик поставляет Заказчику товар круглосуточно, на всех автозаправочных станциях Поставщика, расположенных в городе Кирове и на территории Кировской области, в районе нахождения Заказчика</t>
  </si>
  <si>
    <t>Информация о закупках за июнь 2023 г.</t>
  </si>
  <si>
    <t>Информация о закупках за июль 2023 г.</t>
  </si>
  <si>
    <t>0340200003323008113</t>
  </si>
  <si>
    <t>Поставка лекарственных препаратов (Аскорбиновая кислота)</t>
  </si>
  <si>
    <t>0340200003323008088</t>
  </si>
  <si>
    <t>Поставка хозяйственных материалов</t>
  </si>
  <si>
    <t>0340200003323008073</t>
  </si>
  <si>
    <t>0340200003323008061</t>
  </si>
  <si>
    <t>0340200003323008369</t>
  </si>
  <si>
    <t>Поставка мешков для строительного мусора</t>
  </si>
  <si>
    <t>0340200003323008327</t>
  </si>
  <si>
    <t>0340200003323008408</t>
  </si>
  <si>
    <t>0340200003323008346</t>
  </si>
  <si>
    <t>0340200003323008493</t>
  </si>
  <si>
    <t>0340200003323008474</t>
  </si>
  <si>
    <t>0340200003323008652</t>
  </si>
  <si>
    <t>Поставка лекарственных препаратов (Глицирризиновая кислота + Фосфолипиды)</t>
  </si>
  <si>
    <t>0340200003323008516</t>
  </si>
  <si>
    <t>0340200003323008517</t>
  </si>
  <si>
    <t>Поставка изделий медицинского назначения (Соединитель для дыхательного контура, одноразового использования)</t>
  </si>
  <si>
    <t>0340200003323008543</t>
  </si>
  <si>
    <t>0340200003323008768</t>
  </si>
  <si>
    <t>Поставка лекарственных препаратов (Парацетамол)</t>
  </si>
  <si>
    <t>0340200003323008775</t>
  </si>
  <si>
    <t>Поставка изделий медицинского назначения (Набор для удлинения магистрали для внутривенных вливаний)</t>
  </si>
  <si>
    <t>0340200003323008649</t>
  </si>
  <si>
    <t>0340200003323008655</t>
  </si>
  <si>
    <t>0340200003323008656</t>
  </si>
  <si>
    <t>0340200003323008774</t>
  </si>
  <si>
    <t>Поставка лекарственных препаратов (Декскетопрофен)</t>
  </si>
  <si>
    <t>0340200003323008864</t>
  </si>
  <si>
    <t>Поставка лекарственных препаратов (Галотан)</t>
  </si>
  <si>
    <t>0340200003323008865</t>
  </si>
  <si>
    <t>0340200003323008912</t>
  </si>
  <si>
    <t>Поставка изделий медицинского назначения (Линия удлинительная)</t>
  </si>
  <si>
    <t>0340200003323008949</t>
  </si>
  <si>
    <t>0340200003323008950</t>
  </si>
  <si>
    <t>Поставка лекарственных препаратов для лечения заболеваний глаз</t>
  </si>
  <si>
    <t>0340200003323008987</t>
  </si>
  <si>
    <t>0340200003323009098</t>
  </si>
  <si>
    <t>0340200003323009180</t>
  </si>
  <si>
    <t>0340200003323009240</t>
  </si>
  <si>
    <t>Поставка посуды столовой и кухонной из стекла (Стакан граненый)</t>
  </si>
  <si>
    <t>0340200003323009243</t>
  </si>
  <si>
    <t>Поставка бритв и лезвий сменных для бритв</t>
  </si>
  <si>
    <t>0340200003323009289</t>
  </si>
  <si>
    <t>0340200003323009337</t>
  </si>
  <si>
    <t>0340200003323009408</t>
  </si>
  <si>
    <t>0340200003323009429</t>
  </si>
  <si>
    <t>Поставка лекарственных препаратов (Метронидазол)</t>
  </si>
  <si>
    <t>0340200003323009400</t>
  </si>
  <si>
    <t>0340200003323009404</t>
  </si>
  <si>
    <t>Поставка лекарственных препаратов (Бупивакаин)</t>
  </si>
  <si>
    <t>0340200003323009470</t>
  </si>
  <si>
    <t>0340200003323009586</t>
  </si>
  <si>
    <t>0340200003323009588</t>
  </si>
  <si>
    <t>Поставка лекарственных препаратов (Тапентадол)</t>
  </si>
  <si>
    <t>0340200003323009592</t>
  </si>
  <si>
    <t>Поставка аппарата рентгеновского передвижного с С-дугой</t>
  </si>
  <si>
    <t>0340200003323009593</t>
  </si>
  <si>
    <t>Поставка воды питьевой упакованной</t>
  </si>
  <si>
    <t>0340200003323009507</t>
  </si>
  <si>
    <t>0340200003323009461</t>
  </si>
  <si>
    <t>Поставка каталок больничных</t>
  </si>
  <si>
    <t>0340200003323009443</t>
  </si>
  <si>
    <t>Поставка пакетов для сбора, хранения и транспортировки медицинских отходов</t>
  </si>
  <si>
    <t>0340200003323009639</t>
  </si>
  <si>
    <t>Поставка изделий медицинского назначения (Воск костный, натуральный)</t>
  </si>
  <si>
    <t>0340200003323009585</t>
  </si>
  <si>
    <t>Поставка изделий медицинского назначения (Лезвие скальпеля, одноразового использования, резак костный)</t>
  </si>
  <si>
    <t>0340200003323009651</t>
  </si>
  <si>
    <t>Поставка изделий медицинского назначения (Подгузники детские)</t>
  </si>
  <si>
    <t>0340200003323009550</t>
  </si>
  <si>
    <t>Поставка изделий медицинского назначения (Катетер для плевральной полости)</t>
  </si>
  <si>
    <t>0340200003323009567</t>
  </si>
  <si>
    <t>0340200003323009570</t>
  </si>
  <si>
    <t>Поставка лекарственных препаратов (Урапидил)</t>
  </si>
  <si>
    <t>0340200003323009584</t>
  </si>
  <si>
    <t>0340200003323009646</t>
  </si>
  <si>
    <t>0340200003323009652</t>
  </si>
  <si>
    <t>Поставка лекарственных препаратов (Ацетилцистеин)</t>
  </si>
  <si>
    <t>0340200003323009664</t>
  </si>
  <si>
    <t>0340200003323009805</t>
  </si>
  <si>
    <t>0340200003323009806</t>
  </si>
  <si>
    <t>0340200003323009808</t>
  </si>
  <si>
    <t>0340200003323009813</t>
  </si>
  <si>
    <t>0340200003323009840</t>
  </si>
  <si>
    <t>0340200003323009851</t>
  </si>
  <si>
    <t>0340200003323009856</t>
  </si>
  <si>
    <t>Поставка медицинского оборудования</t>
  </si>
  <si>
    <t>0340200003323010022</t>
  </si>
  <si>
    <t>Поставка инструментов для текущего ремонта</t>
  </si>
  <si>
    <t>0340200003323009881</t>
  </si>
  <si>
    <t>Поставка тележек и стремянок</t>
  </si>
  <si>
    <t>ИНН 9705003744 ОБЩЕСТВО С ОГРАНИЧЕННОЙ ОТВЕТСТВЕННОСТЬЮ "ЛЕКС ФАРМ"</t>
  </si>
  <si>
    <t>ИНН 6311162615 ОБЩЕСТВО С ОГРАНИЧЕННОЙ ОТВЕТСТВЕННОСТЬЮ "КАЛЕЙДОСКОП"</t>
  </si>
  <si>
    <t>ИНН 5904401460 ОБЩЕСТВО С ОГРАНИЧЕННОЙ ОТВЕТСТВЕННОСТЬЮ "УНИВЕРСАЛ-МЕД"</t>
  </si>
  <si>
    <t>ИНН 352532976647 НОВРУЗОВ ЭЛЬЧИН АХВЕРДИ ОГЛЫ</t>
  </si>
  <si>
    <t>ИНН 4345344419 ОБЩЕСТВО С ОГРАНИЧЕННОЙ ОТВЕТСТВЕННОСТЬЮ "МЕДТОРГ"</t>
  </si>
  <si>
    <t>ИНН 7733507267 ОБЩЕСТВО С ОГРАНИЧЕННОЙ ОТВЕТСТВЕННОСТЬЮ "МЕДИКАЛ ЛИЗИНГ-КОНСАЛТИНГ"</t>
  </si>
  <si>
    <t>ИНН 7106040119 ОБЩЕСТВО С ОГРАНИЧЕННОЙ ОТВЕТСТВЕННОСТЬЮ "ЗДРАВСЕРВИС"</t>
  </si>
  <si>
    <t>ИНН 213001463802 АНДРОНОВА АНАСТАСИЯ ГЕЛИЕВНА</t>
  </si>
  <si>
    <t>ИНН 744912669961 МОЧАЛКИН ЕВГЕНИЙ СЕРГЕЕВИЧ</t>
  </si>
  <si>
    <t>ИНН 420544551166 ВОРОБЬЕВА ОЛЬГА ИГОРЕВНА</t>
  </si>
  <si>
    <t>ИНН 434521786969 АГАФОНОВ АЛЕКСАНДР ЭРНЕСТОВИЧ</t>
  </si>
  <si>
    <t>ИНН 7806562110 ОБЩЕСТВО С ОГРАНИЧЕННОЙ ОТВЕТСТВЕННОСТЬЮ "СОЛОТРЕЙД"</t>
  </si>
  <si>
    <t>ИНН 631220300913 ВАХЛАМОВА МАРИЯ АЛЕКСЕЕВНА</t>
  </si>
  <si>
    <t>ИНН 7725731191 ОБЩЕСТВО С ОГРАНИЧЕННОЙ ОТВЕТСТВЕННОСТЬЮ "АЛЬЯНСМЕДСТРОЙ"</t>
  </si>
  <si>
    <t>ИНН 434527031121 ВЫЧЕГЖАНИН ВИКТОР АЛЕКСЕЕВИЧ</t>
  </si>
  <si>
    <t>ИНН 631216717768 ВАСИЛЬЕВА ВАЛЕНТИНА ВИКТОРОВНА</t>
  </si>
  <si>
    <t>ИНН 7839065139 ОБЩЕСТВО С ОГРАНИЧЕННОЙ ОТВЕТСТВЕННОСТЬЮ "СКАНДИМЕД"</t>
  </si>
  <si>
    <t>ИНН 5260411555 ОБЩЕСТВО С ОГРАНИЧЕННОЙ ОТВЕТСТВЕННОСТЬЮ "СОЛДИ"</t>
  </si>
  <si>
    <t>ИНН 5754027370 ОБЩЕСТВО С ОГРАНИЧЕННОЙ ОТВЕТСТВЕННОСТЬЮ "ВТОРОЕ ДЫХАНИЕ"</t>
  </si>
  <si>
    <t>ИНН 6312167239 ОБЩЕСТВО С ОГРАНИЧЕННОЙ ОТВЕТСТВЕННОСТЬЮ МЯСОПТИЦЕКОМБИНАТ "УСА"</t>
  </si>
  <si>
    <t>ИНН 4345122991 ОБЩЕСТВО С ОГРАНИЧЕННОЙ ОТВЕТСТВЕННОСТЬЮ "РОСИНКА"</t>
  </si>
  <si>
    <t>ИНН 780260063669 КУЦЕНКО АНДРЕЙ АЛЕКСАНДРОВИЧ</t>
  </si>
  <si>
    <t>Поставка товара осуществляется по заявкам Заказчика течение 5 (пяти) календарных дней с момента направления заявки.</t>
  </si>
  <si>
    <t>Поставка товара осуществляется по заявкам Заказчика в течение 30 (тридцати) календарных дней  с момента направления заявки.</t>
  </si>
  <si>
    <t>Поставка товара осуществляется по заявкам Заказчика в течение 20 (двадцати) календарных дней  с момента направления заявки.</t>
  </si>
  <si>
    <t>Информация о закупках за август 2023 г.</t>
  </si>
  <si>
    <t>0340200003323010798</t>
  </si>
  <si>
    <t>Поставка изделий медицинского назначения (Фиксатор связок)</t>
  </si>
  <si>
    <t>0340200003323011245</t>
  </si>
  <si>
    <t>0340200003323011142</t>
  </si>
  <si>
    <t>0340200003323010005</t>
  </si>
  <si>
    <t>Поставка лекарственных препаратов (Эноксапарин натрия)</t>
  </si>
  <si>
    <t>0340200003323010156</t>
  </si>
  <si>
    <t>Поставка скобяных изделий для текущего ремонта (Шпингалет)</t>
  </si>
  <si>
    <t>0340200003323010158</t>
  </si>
  <si>
    <t>0340200003323009999</t>
  </si>
  <si>
    <t>Поставка изделий медицинского назначения (Фартуки, передники рентгенозащитные)</t>
  </si>
  <si>
    <t>0340200003323009983</t>
  </si>
  <si>
    <t>0340200003323009992</t>
  </si>
  <si>
    <t>0340200003323010165</t>
  </si>
  <si>
    <t>Поставка элементов питания</t>
  </si>
  <si>
    <t>0340200003323010203</t>
  </si>
  <si>
    <t>0340200003323010204</t>
  </si>
  <si>
    <t>0340200003323010205</t>
  </si>
  <si>
    <t>0340200003323010239</t>
  </si>
  <si>
    <t>0340200003323010241</t>
  </si>
  <si>
    <t>0340200003323010265</t>
  </si>
  <si>
    <t>0340200003323010303</t>
  </si>
  <si>
    <t>0340200003323010317</t>
  </si>
  <si>
    <t>0340200003323010376</t>
  </si>
  <si>
    <t>0340200003323010419</t>
  </si>
  <si>
    <t>0340200003323010463</t>
  </si>
  <si>
    <t>0340200003323010588</t>
  </si>
  <si>
    <t>Поставка изделий медицинского назначения (Бор ортопедический, одноразового использования)</t>
  </si>
  <si>
    <t>0340200003323010597</t>
  </si>
  <si>
    <t>Поставка изделий медицинского назначения (Артроскоп жесткий, многоразового использования)</t>
  </si>
  <si>
    <t>0340200003323010598</t>
  </si>
  <si>
    <t>Поставка изделий медицинского назначения (Лезвие артроскопической шейверной системы, одноразового использования)</t>
  </si>
  <si>
    <t>0340200003323010599</t>
  </si>
  <si>
    <t>Поставка изделий медицинского назначения (Электрод биполярный универсальный к электрохирургической диатермической системе, одноразового использования)</t>
  </si>
  <si>
    <t>0340200003323010612</t>
  </si>
  <si>
    <t>Поставка изделий медицинского назначения (Кусачки ортопедические)</t>
  </si>
  <si>
    <t>0340200003323010622</t>
  </si>
  <si>
    <t>Поставка изделий медицинского назначения (Рукоятка шейверной артроскопической системы, с питанием от сети)</t>
  </si>
  <si>
    <t>0340200003323010625</t>
  </si>
  <si>
    <t>Поставка изделий медицинского назначения (Спецодежда (халаты))</t>
  </si>
  <si>
    <t>0340200003323010640</t>
  </si>
  <si>
    <t>0340200003323010677</t>
  </si>
  <si>
    <t>Поставка изделий медицинского назначения (Набор для энтерального питания, для взрослых/педиатрический, стерильный)</t>
  </si>
  <si>
    <t>0340200003323010678</t>
  </si>
  <si>
    <t>Поставка лекарственных препаратов (Инсулин растворимый (человеческий генно-инженерный))</t>
  </si>
  <si>
    <t>0340200003323010608</t>
  </si>
  <si>
    <t>Поставка изделий медицинского назначения (Анкер для крепления мягких тканей, нерассасывающийся)</t>
  </si>
  <si>
    <t>0340200003323010644</t>
  </si>
  <si>
    <t>Поставка изделий медицинского назначения (Спецодежда (костюмы))</t>
  </si>
  <si>
    <t>0340200003323010716</t>
  </si>
  <si>
    <t>0340200003323010702</t>
  </si>
  <si>
    <t>Поставка лекарственных препаратов (Линезолид)</t>
  </si>
  <si>
    <t>0340200003323010772</t>
  </si>
  <si>
    <t>Поставка изделий медицинского назначения (Инструменты и принадлежности для артроскопических операций на плечевом суставе)</t>
  </si>
  <si>
    <t>0340200003323010802</t>
  </si>
  <si>
    <t>0340200003323010799</t>
  </si>
  <si>
    <t>Поставка изделий медицинского назначения (Винт костный ортопедический, нерассасывающийся, стерильный)</t>
  </si>
  <si>
    <t>0340200003323010903</t>
  </si>
  <si>
    <t>Поставка изделий медицинского назначения (Расходные материалы для электрохирургического оборудования)</t>
  </si>
  <si>
    <t>0340200003323010891</t>
  </si>
  <si>
    <t>Поставка изделий медицинского назначения (Система шейверная артроскопическая, с питанием от сети)</t>
  </si>
  <si>
    <t>0340200003323010893</t>
  </si>
  <si>
    <t>0340200003323010895</t>
  </si>
  <si>
    <t>Поставка изделий медицинского назначения (Ример ортопедический для резекции кости, многоразового использования)</t>
  </si>
  <si>
    <t>0340200003323010999</t>
  </si>
  <si>
    <t>Поставка изделий медицинского назначения (Воздуховод ротоглоточный, одноразового использования)</t>
  </si>
  <si>
    <t>0340200003323010921</t>
  </si>
  <si>
    <t>0340200003323010919</t>
  </si>
  <si>
    <t>Поставка лекарственных препаратов (Дексаметазон)</t>
  </si>
  <si>
    <t>0340200003323010867</t>
  </si>
  <si>
    <t>Поставка лекарственных препаратов (Цефепим)</t>
  </si>
  <si>
    <t>0340200003323010972</t>
  </si>
  <si>
    <t>0340200003323011013</t>
  </si>
  <si>
    <t>0340200003323011015</t>
  </si>
  <si>
    <t>Поставка изделий медицинского назначения (Игла инъекционная)</t>
  </si>
  <si>
    <t>0340200003323011022</t>
  </si>
  <si>
    <t>Поставка изделий медицинского назначения (Колпачок защитный для шприца)</t>
  </si>
  <si>
    <t>0340200003323011213</t>
  </si>
  <si>
    <t>0340200003323011238</t>
  </si>
  <si>
    <t>Поставка изделий медицинского назначения (Набор базовый для внутривенных вливаний)</t>
  </si>
  <si>
    <t>0340200003323011247</t>
  </si>
  <si>
    <t>Поставка изделий медицинского назначения (Тепло/влагообменник/бактериальный фильтр, стерильный)</t>
  </si>
  <si>
    <t>0340200003323011249</t>
  </si>
  <si>
    <t>0340200003323011268</t>
  </si>
  <si>
    <t>0340200003323011234</t>
  </si>
  <si>
    <t>0340200003323011246</t>
  </si>
  <si>
    <t>ИНН 9731038990 ОБЩЕСТВО С ОГРАНИЧЕННОЙ ОТВЕТСТВЕННОСТЬЮ "ПРИМАФАРМ"</t>
  </si>
  <si>
    <t>ИНН 6686125153 ОБЩЕСТВО С ОГРАНИЧЕННОЙ ОТВЕТСТВЕННОСТЬЮ "ПРОМЕТ"</t>
  </si>
  <si>
    <t>ИНН 434596374200 ПИКОВА ВЛАДА ИЛЬИНИЧНА</t>
  </si>
  <si>
    <t>ИНН 1657265069 ОБЩЕСТВО С ОГРАНИЧЕННОЙ ОТВЕТСТВЕННОСТЬЮ "ЛЕГТЕК"</t>
  </si>
  <si>
    <t>ИНН 4345483170 ОБЩЕСТВО С ОГРАНИЧЕННОЙ ОТВЕТСТВЕННОСТЬЮ "ЧИСТОТА ПЛЮС"</t>
  </si>
  <si>
    <t>ИНН 0273935941 ОБЩЕСТВО С ОГРАНИЧЕННОЙ ОТВЕТСТВЕННОСТЬЮ "А-ФАРМ"</t>
  </si>
  <si>
    <t>ИНН 1324136437 ОБЩЕСТВО С ОГРАНИЧЕННОЙ ОТВЕТСТВЕННОСТЬЮ "МИР ЗДОРОВЬЯ"</t>
  </si>
  <si>
    <t>ИНН 525201629411 КАРАКОЗОВ ИГОРЬ ИВАНОВИЧ</t>
  </si>
  <si>
    <t>ИНН 5252000858 АКЦИОНЕРНОЕ ОБЩЕСТВО "МЕДПОЛИМЕР ЛТД"</t>
  </si>
  <si>
    <t>ИНН 4345505000 ОБЩЕСТВО С ОГРАНИЧЕННОЙ ОТВЕТСТВЕННОСТЬЮ "ВЕНТЭКО"</t>
  </si>
  <si>
    <t>ИНН 3662286090 ОБЩЕСТВО С ОГРАНИЧЕННОЙ ОТВЕТСТВЕННОСТЬЮ "НОВОТЕХ-РЕСУРС"</t>
  </si>
  <si>
    <t>ИНН 7716958735 ОБЩЕСТВО С ОГРАНИЧЕННОЙ ОТВЕТСТВЕННОСТЬЮ "МП-ГАРАНТ"</t>
  </si>
  <si>
    <t>Поставка товара осуществляется по заявкам Заказчика в течение течение 20 (двадцати)  календарных дней с момента направления заявки.</t>
  </si>
  <si>
    <t>Поставка товара осуществляется по заявкам Заказчика в течение 20 (двадцати)  календарных дней  с момента направления заявки.</t>
  </si>
  <si>
    <t>Информация о закупках за сентябрь2023 г.</t>
  </si>
  <si>
    <t>0340200003323012160</t>
  </si>
  <si>
    <t>0340200003323012236</t>
  </si>
  <si>
    <t>Поставка изделий медицинского назначения (Контуры дыхательные)</t>
  </si>
  <si>
    <t>0340200003323012304</t>
  </si>
  <si>
    <t>Оказание услуг по механизированной уборке, погрузке и вывозу снега с территории КОГКБУЗ «Центр травматологии, ортопедии и нейрохирургии»</t>
  </si>
  <si>
    <t>0340200003323012264</t>
  </si>
  <si>
    <t>0340200003323012240</t>
  </si>
  <si>
    <t>Поставка изделий медицинского назначения (Перчатки хирургические)</t>
  </si>
  <si>
    <t>0340200003323012171</t>
  </si>
  <si>
    <t>0340200003323012235</t>
  </si>
  <si>
    <t>0340200003323012312</t>
  </si>
  <si>
    <t>Поставка нефтепродуктов</t>
  </si>
  <si>
    <t>0340200003323012441</t>
  </si>
  <si>
    <t>0340200003323012399</t>
  </si>
  <si>
    <t>0340200003323012467</t>
  </si>
  <si>
    <t>Поставка лекарственных препаратов (Дексмедетомидин)</t>
  </si>
  <si>
    <t>0340200003323012589</t>
  </si>
  <si>
    <t>0340200003323012590</t>
  </si>
  <si>
    <t>Поставка изделий медицинского назначения (Простыня для осмотра/терапевтических процедур общего назначения)</t>
  </si>
  <si>
    <t>0340200003323012592</t>
  </si>
  <si>
    <t>0340200003323012605</t>
  </si>
  <si>
    <t>Поставка изделий медицинского назначения (Зонд желудочный)</t>
  </si>
  <si>
    <t>ИНН 433901542050 ЖУКОВ АЛЕКСАНДР СЕРГЕЕВИЧ</t>
  </si>
  <si>
    <t>ИНН 434600424986 БОЯРИНЦЕВА ЕЛЕНА АЛЕКСАНДРОВНА</t>
  </si>
  <si>
    <t>ИНН 6950007132 ОБЩЕСТВО С ОГРАНИЧЕННОЙ ОТВЕТСТВЕННОСТЬЮ "ИМПЕРИЯ"</t>
  </si>
  <si>
    <t>Оказание услуг после направления заявки осуществляется на следующий день</t>
  </si>
  <si>
    <t>Поставщик поставляет Заказчику товар круглосуточно, на всех автозаправочных станциях Поставщика</t>
  </si>
  <si>
    <t>0340200003323012658</t>
  </si>
  <si>
    <t>Поставка шовного материала</t>
  </si>
  <si>
    <t>0340200003323012822</t>
  </si>
  <si>
    <t>0340200003323012855</t>
  </si>
  <si>
    <t>0340200003323012852</t>
  </si>
  <si>
    <t>0340200003323012876</t>
  </si>
  <si>
    <t>0340200003323012948</t>
  </si>
  <si>
    <t>0340200003323013054</t>
  </si>
  <si>
    <t>Поставка изделий травматологических для артроскопических операций</t>
  </si>
  <si>
    <t>0340200003323013055</t>
  </si>
  <si>
    <t>0340200003323013062</t>
  </si>
  <si>
    <t>0340200003323013074</t>
  </si>
  <si>
    <t>0340200003323013202</t>
  </si>
  <si>
    <t>0340200003323013409</t>
  </si>
  <si>
    <t>0340200003323013457</t>
  </si>
  <si>
    <t>Поставка изделий медицинского назначения (Световод волоконнооптический)</t>
  </si>
  <si>
    <t>0340200003323013465</t>
  </si>
  <si>
    <t>Поставка изделий медицинского назначения (Емкость для сбора колюще-режущих медицинских отходов)</t>
  </si>
  <si>
    <t>0340200003323013473</t>
  </si>
  <si>
    <t>Поставка расходных материалов для артроскопических операций</t>
  </si>
  <si>
    <t>0340200003323013479</t>
  </si>
  <si>
    <t>0340200003323013503</t>
  </si>
  <si>
    <t>Поставка изделий медицинского назначения (Анкерные фиксаторы)</t>
  </si>
  <si>
    <t>0340200003323013506</t>
  </si>
  <si>
    <t>0340200003323013203</t>
  </si>
  <si>
    <t>0340200003323013576</t>
  </si>
  <si>
    <t>Поставка канюль двухпросветных для артроскопических операций</t>
  </si>
  <si>
    <t>0340200003323013306</t>
  </si>
  <si>
    <t>Поставка кроватей больничных</t>
  </si>
  <si>
    <t>0340200003323013538</t>
  </si>
  <si>
    <t>Поставка тележек платформенных</t>
  </si>
  <si>
    <t>0340200003323013565</t>
  </si>
  <si>
    <t>Поставка лекарственных препаратов (КОМПЛЕКС ПЕПТИДОВ ИЗ ГОЛОВНОГО МОЗГА СВИНЬИ)</t>
  </si>
  <si>
    <t>0340200003323013627</t>
  </si>
  <si>
    <t>0340200003323013653</t>
  </si>
  <si>
    <t>0340200003323013671</t>
  </si>
  <si>
    <t>0340200003323013366</t>
  </si>
  <si>
    <t>0340200003323013719</t>
  </si>
  <si>
    <t>Оказание услуг по адаптации и сопровождению экземпляров Систем КонсультантПлюс на основе специального лицензионного программного обеспечения, обеспечивающего совместимость услуг с установленными у заказчика экземплярами Систем КонсультантПлюс.</t>
  </si>
  <si>
    <t>0340200003323013628</t>
  </si>
  <si>
    <t>0340200003323013774</t>
  </si>
  <si>
    <t>Поставка бытового оборудования (Утюги)</t>
  </si>
  <si>
    <t>0340200003323013790</t>
  </si>
  <si>
    <t>0340200003323013812</t>
  </si>
  <si>
    <t>Поставка инструментов для артроскопических операций</t>
  </si>
  <si>
    <t>0340200003323013823</t>
  </si>
  <si>
    <t>Поставка лекарственных препаратов (Левофлоксацин)</t>
  </si>
  <si>
    <t>0340200003323013881</t>
  </si>
  <si>
    <t>Поставка лекарственных препаратов (Лозартан)</t>
  </si>
  <si>
    <t>0340200003323013884</t>
  </si>
  <si>
    <t>Поставка лекарственных препаратов (Пиридоксин + Тиамин+ Цианокобаламин +Лидокаин)</t>
  </si>
  <si>
    <t>0340200003323013879</t>
  </si>
  <si>
    <t>Поставка лекарственных препаратов (Имипенем+Циластатин)</t>
  </si>
  <si>
    <t>0340200003323013882</t>
  </si>
  <si>
    <t>Поставка лекарственных препаратов (Норфлоксацин)</t>
  </si>
  <si>
    <t>0340200003323013880</t>
  </si>
  <si>
    <t>Поставка лекарственных препаратов (Этамзилат)</t>
  </si>
  <si>
    <t>0340200003323013926</t>
  </si>
  <si>
    <t>Поставка компрессора воздушного трубопроводной системы/источника газа</t>
  </si>
  <si>
    <t>0340200003323013984</t>
  </si>
  <si>
    <t>Поставка изделий медицинского назначения (Канюля назальная стандартная для подачи кислорода, стерильная)</t>
  </si>
  <si>
    <t>0340200003323013989</t>
  </si>
  <si>
    <t>Поставка изделий медицинского назначения (Мочеприемник со сливным краном без крепления к пациенту, стерильный)</t>
  </si>
  <si>
    <t>0340200003323012667</t>
  </si>
  <si>
    <t>0340200003323012668</t>
  </si>
  <si>
    <t>Поставка изделий медицинского назначения (Катетер аспирационный трахеальный)</t>
  </si>
  <si>
    <t>0340200003323012699</t>
  </si>
  <si>
    <t>Оказание медицинской услуги по проведению периодических медицинских осмотров сотрудников</t>
  </si>
  <si>
    <t>0340200003323012786</t>
  </si>
  <si>
    <t>Поставка раствора сенсибилизатора СВЧ-обеззараживания</t>
  </si>
  <si>
    <t>0340200003323012844</t>
  </si>
  <si>
    <t>Поставка изделий медицинского назначения (Шприц Жане)</t>
  </si>
  <si>
    <t>0340200003323012880</t>
  </si>
  <si>
    <t>0340200003323012788</t>
  </si>
  <si>
    <t>Поставка изделий медицинского назначения (Планшет для лабораторных исследований общего назначения)</t>
  </si>
  <si>
    <t>0340200003323012820</t>
  </si>
  <si>
    <t>0340200003323012850</t>
  </si>
  <si>
    <t>Поставка лекарственных препаратов (Цефтриаксон)</t>
  </si>
  <si>
    <t>0340200003323012966</t>
  </si>
  <si>
    <t>0340200003323012967</t>
  </si>
  <si>
    <t>Поставка лекарственных препаратов (Инозин+ Никотинамид+ Рибофлавин+ Янтарная кислота)</t>
  </si>
  <si>
    <t>0340200003323013119</t>
  </si>
  <si>
    <t>0340200003323013075</t>
  </si>
  <si>
    <t>0340200003323013178</t>
  </si>
  <si>
    <t>0340200003323013109</t>
  </si>
  <si>
    <t>0340200003323012968</t>
  </si>
  <si>
    <t>Поставка лекарственных препаратов (Холина альфосцерат)</t>
  </si>
  <si>
    <t>0340200003323012994</t>
  </si>
  <si>
    <t>0340200003323012984</t>
  </si>
  <si>
    <t>0340200003323013118</t>
  </si>
  <si>
    <t>Поставка лекарственных препаратов (Метоклопрамид)</t>
  </si>
  <si>
    <t>0340200003323013375</t>
  </si>
  <si>
    <t>0340200003323013341</t>
  </si>
  <si>
    <t>Поставка изделий медицинского назначения (Аппарат для измерения артериального давления, стетоскоп)</t>
  </si>
  <si>
    <t>0340200003323013549</t>
  </si>
  <si>
    <t>Оказание услуги по технической поддержке и сопровождению программно-аппаратного комплекса</t>
  </si>
  <si>
    <t>0340200003323013577</t>
  </si>
  <si>
    <t>0340200003323013699</t>
  </si>
  <si>
    <t>Поставка подушек</t>
  </si>
  <si>
    <t>0340200003323013672</t>
  </si>
  <si>
    <t>0340200003323013767</t>
  </si>
  <si>
    <t>Поставка одеял</t>
  </si>
  <si>
    <t>0340200003323013721</t>
  </si>
  <si>
    <t>Поставка изделий медицинского назначения (Рентгенозащитная одежда)</t>
  </si>
  <si>
    <t>ИНН 4345274313 Общество с ограниченной ответственностью "Кислород Сервис Фарм"</t>
  </si>
  <si>
    <t>ИНН 7451459470 ОБЩЕСТВО С ОГРАНИЧЕННОЙ ОТВЕТСТВЕННОСТЬЮ "ЭКОМЕД"</t>
  </si>
  <si>
    <t>ИНН 771470688623 БАГАЕВА ЗАИРА ЗАУРОВНА</t>
  </si>
  <si>
    <t>ИНН 5405503636 ОБЩЕСТВО С ОГРАНИЧЕННОЙ ОТВЕТСТВЕННОСТЬЮ "А5"</t>
  </si>
  <si>
    <t>ИНН 7106526780 ОБЩЕСТВО С ОГРАНИЧЕННОЙ ОТВЕТСТВЕННОСТЬЮ "ФАРМФОРВАРД"</t>
  </si>
  <si>
    <t>ИНН 5048054733 ОБЩЕСТВО С ОГРАНИЧЕННОЙ ОТВЕТСТВЕННОСТЬЮ "МСК"</t>
  </si>
  <si>
    <t>ИНН 4345083189 ОБЩЕСТВО С ОГРАНИЧЕННОЙ ОТВЕТСТВЕННОСТЬЮ РЕГИОНАЛЬНЫЙ ИНФОРМАЦИОННО-ПРАВОВОЙ ЦЕНТР "КОНСУЛЬТАНТКИРОВ"</t>
  </si>
  <si>
    <t>ИНН 4213012569 ОБЩЕСТВО С ОГРАНИЧЕННОЙ ОТВЕТСТВЕННОСТЬЮ "АЛЬФА"</t>
  </si>
  <si>
    <t>ИНН 5835139805 ОБЩЕСТВО С ОГРАНИЧЕННОЙ ОТВЕТСТВЕННОСТЬЮ "НОВАФАРМ"</t>
  </si>
  <si>
    <t>ИНН 6453116082 ОБЩЕСТВО С ОГРАНИЧЕННОЙ ОТВЕТСТВЕННОСТЬЮ "САРКОМПРЕССОРМАШ"</t>
  </si>
  <si>
    <t>ИНН 6658126476 ОБЩЕСТВО С ОГРАНИЧЕННОЙ ОТВЕТСТВЕННОСТЬЮ "МО "ОТДЕЛ МЕДИЦИНСКОЙ ТЕХНИКИ"</t>
  </si>
  <si>
    <t>ИНН 5473010886 ОБЩЕСТВО С ОГРАНИЧЕННОЙ ОТВЕТСТВЕННОСТЬЮ "ЛИДЕРМЕД"</t>
  </si>
  <si>
    <t>ИНН 4345445520 ОБЩЕСТВО С ОГРАНИЧЕННОЙ ОТВЕТСТВЕННОСТЬЮ "МЕДЭКСПЕРТ"</t>
  </si>
  <si>
    <t>ИНН 771550510900 НИКОЛАЕВ ТИМОФЕЙ ВЛАДИМИРОВИЧ</t>
  </si>
  <si>
    <t>ИНН 4345212684 ОБЩЕСТВО С ОГРАНИЧЕННОЙ ОТВЕТСТВЕННОСТЬЮ "ПРОФИМЕД"</t>
  </si>
  <si>
    <t>ИНН 9718148546 ОБЩЕСТВО С ОГРАНИЧЕННОЙ ОТВЕТСТВЕННОСТЬЮ "НОРД-ФАРМ"</t>
  </si>
  <si>
    <t>ИНН 5012074091 ОБЩЕСТВО С ОГРАНИЧЕННОЙ ОТВЕТСТВЕННОСТЬЮ "М-ТЕХФАРМ"</t>
  </si>
  <si>
    <t>ИНН 5027083476 ОБЩЕСТВО С ОГРАНИЧЕННОЙ ОТВЕТСТВЕННОСТЬЮ "ИРВИН 2"</t>
  </si>
  <si>
    <t>ИНН 5445038093 ОБЩЕСТВО С ОГРАНИЧЕННОЙ ОТВЕТСТВЕННОСТЬЮ "ОНИКСМЕД"</t>
  </si>
  <si>
    <t>ИНН 4347026549 КИРОВСКОЕ ОБЛАСТНОЕ ГОСУДАРСТВЕННОЕ БЮДЖЕТНОЕ УЧРЕЖДЕНИЕ ЗДРАВООХРАНЕНИЯ "МЕДИЦИНСКИЙ ИНФОРМАЦИОННО-АНАЛИТИЧЕСКИЙ ЦЕНТР, ЦЕНТР ОБЩЕСТВЕННОГО ЗДОРОВЬЯ И МЕДИЦИНСКОЙ ПРОФИЛАКТИКИ"</t>
  </si>
  <si>
    <t>ИНН 780432604049 ФИЛИППОВ МИХАИЛ НИКОЛАЕВИЧ</t>
  </si>
  <si>
    <t xml:space="preserve">ИНН 432904609921 СОЛОВЬЁВ АНТОН ИВАНОВИЧ - </t>
  </si>
  <si>
    <t>ИНН 3702205124 ОБЩЕСТВО С ОГРАНИЧЕННОЙ ОТВЕТСТВЕННОСТЬЮ "ТЕКСРЕСУРС"</t>
  </si>
  <si>
    <t xml:space="preserve">Оказание услуг по адаптации и сопровождению экземпляров Систем КонсультантПлюс осуществляется в соответствии с требованиями, указанными в Техническом задании </t>
  </si>
  <si>
    <r>
      <t xml:space="preserve">В соответствии техническим заданием </t>
    </r>
    <r>
      <rPr>
        <sz val="12"/>
        <color rgb="FF000000"/>
        <rFont val="Times New Roman"/>
        <family val="1"/>
        <charset val="204"/>
      </rPr>
      <t>(Приложение № 1)</t>
    </r>
  </si>
  <si>
    <t>В соответствии с Заданием на оказание услуг (Приложение № 1)</t>
  </si>
  <si>
    <t>Информация о закупках за октябрь 2023 г.</t>
  </si>
  <si>
    <t>0340200003323014080</t>
  </si>
  <si>
    <t>0340200003323014219</t>
  </si>
  <si>
    <t>0340200003323014197</t>
  </si>
  <si>
    <t>0340200003323014332</t>
  </si>
  <si>
    <t>0340200003323014333</t>
  </si>
  <si>
    <t>0340200003323014381</t>
  </si>
  <si>
    <t>0340200003323014383</t>
  </si>
  <si>
    <t>0340200003323014348</t>
  </si>
  <si>
    <t>0340200003323014399</t>
  </si>
  <si>
    <t>0340200003323014385</t>
  </si>
  <si>
    <t>0340200003323014519</t>
  </si>
  <si>
    <t>Поставка изделий медицинского назначения (Пластырные повязки)</t>
  </si>
  <si>
    <t>0340200003323014520</t>
  </si>
  <si>
    <t>Поставка изделий медицинского назначения (Набор для общехирургических/пластических процедур, не содержащий лекарственные средства, одноразового использования)</t>
  </si>
  <si>
    <t>0340200003323014525</t>
  </si>
  <si>
    <t>Поставка лекарственных препаратов (Альбумин человека)</t>
  </si>
  <si>
    <t>0340200003323014555</t>
  </si>
  <si>
    <t>0340200003323014622</t>
  </si>
  <si>
    <t>Поставка изделий медицинского назначения (Изделия для термической обработки и химической дезинфекции)</t>
  </si>
  <si>
    <t>0340200003323014632</t>
  </si>
  <si>
    <t>Оказание услуг по стирке белья для нужд учреждения КОГКБУЗ «Центр травматологии, ортопедии и нейрохирургии»</t>
  </si>
  <si>
    <t>0340200003323014712</t>
  </si>
  <si>
    <t>Поставка лекарственных препаратов (Гемодериват крови телят)</t>
  </si>
  <si>
    <t>0340200003323014529</t>
  </si>
  <si>
    <t>Поставка изделий медицинского назначения (Кресло-коляска)</t>
  </si>
  <si>
    <t>0340200003323014384</t>
  </si>
  <si>
    <t>0340200003323014787</t>
  </si>
  <si>
    <t>Поставка изделий медицинского назначения (Маска лицевая анестезиологическая, многоразового использования)</t>
  </si>
  <si>
    <t>0340200003323014678</t>
  </si>
  <si>
    <t>0340200003323014745</t>
  </si>
  <si>
    <t>Поставка лекарственных препаратов (Гепарин натрия)</t>
  </si>
  <si>
    <t>0340200003323014833</t>
  </si>
  <si>
    <t>0340200003323014721</t>
  </si>
  <si>
    <t>0340200003323014860</t>
  </si>
  <si>
    <t>Поставка изделий медицинского назначения (Набор для выполнения клизмы)</t>
  </si>
  <si>
    <t>0340200003323014901</t>
  </si>
  <si>
    <t>0340200003323014943</t>
  </si>
  <si>
    <t>0340200003323015008</t>
  </si>
  <si>
    <t>0340200003323014987</t>
  </si>
  <si>
    <t>Поставка эндопротезов коленного сустава тотальных с задней стабилизацией</t>
  </si>
  <si>
    <t>0340200003323015067</t>
  </si>
  <si>
    <t>Поставка лекарственных препаратов (Бетаметазон)</t>
  </si>
  <si>
    <t>0340200003323015068</t>
  </si>
  <si>
    <t>0340200003323015152</t>
  </si>
  <si>
    <t>0340200003323015166</t>
  </si>
  <si>
    <t>Поставка бумаги для офисной техники</t>
  </si>
  <si>
    <t>0340200003323014914</t>
  </si>
  <si>
    <t>0340200003323015115</t>
  </si>
  <si>
    <t>0340200003323015302</t>
  </si>
  <si>
    <t>0340200003323015358</t>
  </si>
  <si>
    <t>ИНН 1832059960 ОБЩЕСТВО С ОГРАНИЧЕННОЙ ОТВЕТСТВЕННОСТЬЮ "РЕГИОНАЛЬНАЯ МЕДИЦИНСКАЯ КОМПАНИЯ"</t>
  </si>
  <si>
    <t>ИНН 590403532337 СУВОРОВ ЮРИЙ ПРОХОРОВИЧ</t>
  </si>
  <si>
    <t>ИНН 6167146054 ОБЩЕСТВО С ОГРАНИЧЕННОЙ ОТВЕТСТВЕННОСТЬЮ "ПРАЙМ-ИНВЕСТ"</t>
  </si>
  <si>
    <t>ИНН 5259104670 ОБЩЕСТВО С ОГРАНИЧЕННОЙ ОТВЕТСТВЕННОСТЬЮ "МЕДСНАБ"</t>
  </si>
  <si>
    <t>ИНН 1840070421 ОБЩЕСТВО С ОГРАНИЧЕННОЙ ОТВЕТСТВЕННОСТЬЮ "ВИННЕР"</t>
  </si>
  <si>
    <t>ИНН 4345450262 ОБЩЕСТВО С ОГРАНИЧЕННОЙ ОТВЕТСТВЕННОСТЬЮ "ЧИСТЫЙ МИР"</t>
  </si>
  <si>
    <t>ИНН 6670503642 ОБЩЕСТВО С ОГРАНИЧЕННОЙ ОТВЕТСТВЕННОСТЬЮ "МЕДТОРГСЕРВИС"</t>
  </si>
  <si>
    <t>ИНН 1685011789 ОБЩЕСТВО С ОГРАНИЧЕННОЙ ОТВЕТСТВЕННОСТЬЮ "ГРЕЙС-МЕДИК"</t>
  </si>
  <si>
    <t>ИНН 7726311464 АКЦИОНЕРНОЕ ОБЩЕСТВО "Р-ФАРМ"</t>
  </si>
  <si>
    <t>ИНН 575207152712 ДЕМИДОВА ОЛЬГА ИВАНОВНА</t>
  </si>
  <si>
    <t>ИНН 6679134968 ОБЩЕСТВО С ОГРАНИЧЕННОЙ ОТВЕТСТВЕННОСТЬЮ "МЕДСНАБ"</t>
  </si>
  <si>
    <t>ИНН 1901120601 ОБЩЕСТВО С ОГРАНИЧЕННОЙ ОТВЕТСТВЕННОСТЬЮ "МЕДФАРМАЛЬЯНС"</t>
  </si>
  <si>
    <t>В течение 1 (одного) дня с момента приемки белья в стирку</t>
  </si>
  <si>
    <t>Информация о закупках за ноябрь 2023 г.</t>
  </si>
  <si>
    <t>Информация о закупках за декабрь 2023 г.</t>
  </si>
  <si>
    <t>0340200003323015397</t>
  </si>
  <si>
    <t>Поставка лекарственных препаратов (Алтеплаза)</t>
  </si>
  <si>
    <t>0340200003323015709</t>
  </si>
  <si>
    <t>Поставка тележек покупательских и стремянок</t>
  </si>
  <si>
    <t>0340200003323015819</t>
  </si>
  <si>
    <t>Оказание услуг по изготовлению и передаче лекарственных препаратов.</t>
  </si>
  <si>
    <t>0340200003323016087</t>
  </si>
  <si>
    <t>Поставка изделий медицинского назначения (Средства для лечения ран)</t>
  </si>
  <si>
    <t>0340200003323016519</t>
  </si>
  <si>
    <t>0340200003323016497</t>
  </si>
  <si>
    <t>Поставка лекарственных препаратов (Лорноксикам)</t>
  </si>
  <si>
    <t>0340200003323016498</t>
  </si>
  <si>
    <t>0340200003323016499</t>
  </si>
  <si>
    <t>0340200003323016523</t>
  </si>
  <si>
    <t>0340200003323016535</t>
  </si>
  <si>
    <t>Поставка лекарственных препаратов (Тиоктовая кислота)</t>
  </si>
  <si>
    <t>0340200003323016639</t>
  </si>
  <si>
    <t>Поставка лекарственных препаратов (Октреотид)</t>
  </si>
  <si>
    <t>0340200003323016561</t>
  </si>
  <si>
    <t>Поставка расходных материалов для принтеров SONY</t>
  </si>
  <si>
    <t>0340200003323016713</t>
  </si>
  <si>
    <t>0340200003323016714</t>
  </si>
  <si>
    <t>Поставка лекарственных препаратов (Цефоперазон+ Сульбактам)</t>
  </si>
  <si>
    <t>0340200003323016722</t>
  </si>
  <si>
    <t>Поставка лекарственных препаратов (Полимиксин В)</t>
  </si>
  <si>
    <t>0340200003323016718</t>
  </si>
  <si>
    <t>0340200003323016835</t>
  </si>
  <si>
    <t>0340200003323016979</t>
  </si>
  <si>
    <t>ИНН 7729717511 ОБЩЕСТВО С ОГРАНИЧЕННОЙ ОТВЕТСТВЕННОСТЬЮ "ФАРМКОМПЛЕКС"</t>
  </si>
  <si>
    <t>ИНН 3906361192 ОБЩЕСТВО С ОГРАНИЧЕННОЙ ОТВЕТСТВЕННОСТЬЮ "ФАРМПУЛЬС"</t>
  </si>
  <si>
    <t>ИНН 7725285067 ОБЩЕСТВО С ОГРАНИЧЕННОЙ ОТВЕТСТВЕННОСТЬЮ "БАЗИС"</t>
  </si>
  <si>
    <t>ИНН 501801519530 ДРАЧ ЮЛИЯ СТАНИСЛАВОВНА</t>
  </si>
  <si>
    <t>Поставка товара осуществляется по заявкам Заказчика в течение 5 (пяти)   календарных дней с момента направления заявки.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</si>
</sst>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name val="Arial Cyr"/>
    </font>
    <font>
      <b/>
      <sz val="10"/>
      <name val="Arial Cyr&quot;, sans-serif"/>
    </font>
    <font>
      <b/>
      <sz val="12"/>
      <name val="Times New Roman Cyr&quot;, serif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</font>
    <font>
      <sz val="10"/>
      <color rgb="FF000000"/>
      <name val="Arial"/>
    </font>
    <font>
      <sz val="11"/>
      <name val="Calibri"/>
      <family val="2"/>
    </font>
    <font>
      <sz val="10"/>
      <name val="Arial"/>
    </font>
    <font>
      <b/>
      <sz val="11"/>
      <color rgb="FF000000"/>
      <name val="Arial"/>
    </font>
    <font>
      <b/>
      <sz val="12"/>
      <color rgb="FF000000"/>
      <name val="Calibri"/>
      <family val="2"/>
    </font>
    <font>
      <b/>
      <sz val="10"/>
      <color rgb="FF000000"/>
      <name val="Arial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69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14" fontId="2" fillId="0" borderId="1">
      <alignment vertical="top" wrapText="1"/>
    </xf>
    <xf numFmtId="49" fontId="2" fillId="0" borderId="1">
      <alignment vertical="top" wrapText="1"/>
    </xf>
    <xf numFmtId="0" fontId="3" fillId="0" borderId="0"/>
    <xf numFmtId="0" fontId="3" fillId="0" borderId="0"/>
    <xf numFmtId="0" fontId="1" fillId="0" borderId="0">
      <alignment horizontal="left"/>
    </xf>
    <xf numFmtId="0" fontId="4" fillId="2" borderId="1">
      <alignment horizontal="center" vertical="center" wrapText="1"/>
    </xf>
    <xf numFmtId="14" fontId="2" fillId="0" borderId="1">
      <alignment vertical="top"/>
    </xf>
    <xf numFmtId="49" fontId="2" fillId="0" borderId="1">
      <alignment vertical="top"/>
    </xf>
    <xf numFmtId="4" fontId="2" fillId="0" borderId="1">
      <alignment vertical="top" shrinkToFit="1"/>
    </xf>
    <xf numFmtId="0" fontId="5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>
      <alignment horizontal="left" vertical="top" wrapText="1"/>
    </xf>
    <xf numFmtId="0" fontId="6" fillId="3" borderId="2">
      <alignment vertical="top"/>
    </xf>
    <xf numFmtId="4" fontId="6" fillId="3" borderId="1">
      <alignment vertical="top" shrinkToFit="1"/>
    </xf>
    <xf numFmtId="0" fontId="6" fillId="3" borderId="2">
      <alignment horizontal="right" vertical="top"/>
    </xf>
    <xf numFmtId="49" fontId="11" fillId="4" borderId="5">
      <alignment horizontal="left" wrapText="1"/>
    </xf>
    <xf numFmtId="4" fontId="11" fillId="0" borderId="5">
      <alignment horizontal="right" shrinkToFit="1"/>
    </xf>
    <xf numFmtId="4" fontId="11" fillId="0" borderId="5">
      <alignment horizontal="right" wrapText="1"/>
    </xf>
    <xf numFmtId="4" fontId="12" fillId="0" borderId="5">
      <alignment horizontal="right" shrinkToFit="1"/>
    </xf>
    <xf numFmtId="49" fontId="13" fillId="0" borderId="5">
      <alignment wrapText="1"/>
    </xf>
    <xf numFmtId="2" fontId="14" fillId="0" borderId="6">
      <alignment horizontal="center" vertical="center" wrapText="1"/>
    </xf>
    <xf numFmtId="4" fontId="14" fillId="0" borderId="6">
      <alignment horizontal="center" vertical="center" wrapText="1"/>
    </xf>
    <xf numFmtId="49" fontId="14" fillId="0" borderId="6">
      <alignment horizontal="center" vertical="center" wrapText="1"/>
    </xf>
    <xf numFmtId="14" fontId="14" fillId="0" borderId="6">
      <alignment horizontal="center" vertical="center" wrapText="1"/>
    </xf>
    <xf numFmtId="4" fontId="14" fillId="0" borderId="6">
      <alignment horizontal="center" vertical="center" wrapText="1"/>
    </xf>
    <xf numFmtId="0" fontId="16" fillId="0" borderId="0">
      <alignment horizontal="left"/>
    </xf>
    <xf numFmtId="0" fontId="16" fillId="0" borderId="0">
      <alignment horizontal="left"/>
    </xf>
    <xf numFmtId="0" fontId="17" fillId="0" borderId="0"/>
    <xf numFmtId="0" fontId="17" fillId="0" borderId="0"/>
    <xf numFmtId="0" fontId="16" fillId="0" borderId="0">
      <alignment horizontal="left"/>
    </xf>
    <xf numFmtId="0" fontId="18" fillId="5" borderId="0"/>
    <xf numFmtId="0" fontId="19" fillId="6" borderId="5">
      <alignment horizontal="center" vertical="center" wrapText="1"/>
    </xf>
    <xf numFmtId="0" fontId="15" fillId="0" borderId="6">
      <alignment horizontal="left" wrapText="1"/>
    </xf>
    <xf numFmtId="0" fontId="13" fillId="0" borderId="0"/>
    <xf numFmtId="0" fontId="17" fillId="0" borderId="0"/>
    <xf numFmtId="0" fontId="15" fillId="0" borderId="6">
      <alignment horizontal="left" vertical="top" wrapText="1"/>
    </xf>
    <xf numFmtId="0" fontId="18" fillId="0" borderId="0"/>
    <xf numFmtId="49" fontId="15" fillId="0" borderId="5">
      <alignment horizontal="left" wrapText="1"/>
    </xf>
    <xf numFmtId="0" fontId="20" fillId="0" borderId="0">
      <alignment horizontal="left"/>
    </xf>
    <xf numFmtId="0" fontId="15" fillId="0" borderId="5">
      <alignment horizontal="left" wrapText="1"/>
    </xf>
    <xf numFmtId="14" fontId="15" fillId="0" borderId="5">
      <alignment horizontal="left" wrapText="1"/>
    </xf>
    <xf numFmtId="49" fontId="15" fillId="0" borderId="5">
      <alignment horizontal="center" vertical="center" wrapText="1"/>
    </xf>
    <xf numFmtId="0" fontId="15" fillId="0" borderId="5">
      <alignment horizontal="center" vertical="center" wrapText="1"/>
    </xf>
    <xf numFmtId="0" fontId="19" fillId="7" borderId="5">
      <alignment horizontal="right" wrapText="1"/>
    </xf>
    <xf numFmtId="0" fontId="20" fillId="8" borderId="5">
      <alignment horizontal="right" vertical="center" wrapText="1"/>
    </xf>
    <xf numFmtId="0" fontId="20" fillId="0" borderId="5">
      <alignment horizontal="right" vertical="center" wrapText="1"/>
    </xf>
    <xf numFmtId="4" fontId="15" fillId="0" borderId="5">
      <alignment horizontal="right" wrapText="1"/>
    </xf>
    <xf numFmtId="4" fontId="19" fillId="7" borderId="5">
      <alignment horizontal="right" wrapText="1"/>
    </xf>
    <xf numFmtId="4" fontId="19" fillId="8" borderId="5">
      <alignment horizontal="right" wrapText="1"/>
    </xf>
    <xf numFmtId="4" fontId="19" fillId="0" borderId="5">
      <alignment horizontal="right" wrapText="1"/>
    </xf>
    <xf numFmtId="10" fontId="15" fillId="0" borderId="5">
      <alignment horizontal="right" wrapText="1"/>
    </xf>
    <xf numFmtId="0" fontId="21" fillId="7" borderId="5">
      <alignment wrapText="1"/>
    </xf>
    <xf numFmtId="0" fontId="21" fillId="8" borderId="5">
      <alignment wrapText="1"/>
    </xf>
    <xf numFmtId="0" fontId="21" fillId="0" borderId="5">
      <alignment wrapText="1"/>
    </xf>
    <xf numFmtId="49" fontId="15" fillId="0" borderId="5">
      <alignment horizontal="right" wrapText="1"/>
    </xf>
    <xf numFmtId="0" fontId="19" fillId="0" borderId="0">
      <alignment horizontal="center"/>
    </xf>
    <xf numFmtId="0" fontId="19" fillId="0" borderId="10">
      <alignment horizontal="center"/>
    </xf>
    <xf numFmtId="0" fontId="19" fillId="6" borderId="5">
      <alignment horizontal="center"/>
    </xf>
    <xf numFmtId="0" fontId="13" fillId="0" borderId="10"/>
    <xf numFmtId="0" fontId="13" fillId="0" borderId="0">
      <alignment wrapText="1"/>
    </xf>
    <xf numFmtId="0" fontId="13" fillId="7" borderId="0">
      <alignment wrapText="1"/>
    </xf>
    <xf numFmtId="0" fontId="13" fillId="8" borderId="0">
      <alignment wrapText="1"/>
    </xf>
    <xf numFmtId="0" fontId="15" fillId="0" borderId="5">
      <alignment horizontal="left" vertical="center" wrapText="1"/>
    </xf>
    <xf numFmtId="0" fontId="20" fillId="0" borderId="5">
      <alignment horizontal="left" vertical="center" wrapText="1"/>
    </xf>
    <xf numFmtId="0" fontId="15" fillId="0" borderId="5">
      <alignment horizontal="right" wrapText="1"/>
    </xf>
    <xf numFmtId="0" fontId="19" fillId="0" borderId="5">
      <alignment horizontal="right" wrapText="1"/>
    </xf>
  </cellStyleXfs>
  <cellXfs count="74">
    <xf numFmtId="0" fontId="0" fillId="0" borderId="0" xfId="0"/>
    <xf numFmtId="0" fontId="7" fillId="0" borderId="0" xfId="0" applyFont="1"/>
    <xf numFmtId="4" fontId="7" fillId="0" borderId="0" xfId="0" applyNumberFormat="1" applyFont="1"/>
    <xf numFmtId="3" fontId="8" fillId="0" borderId="4" xfId="4" applyNumberFormat="1" applyFont="1" applyBorder="1" applyAlignment="1" applyProtection="1">
      <alignment horizontal="center" vertical="center" wrapText="1"/>
    </xf>
    <xf numFmtId="4" fontId="8" fillId="0" borderId="4" xfId="10" applyNumberFormat="1" applyFont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" fontId="8" fillId="0" borderId="3" xfId="4" applyNumberFormat="1" applyFont="1" applyBorder="1" applyAlignment="1" applyProtection="1">
      <alignment horizontal="center" vertical="center" wrapText="1"/>
    </xf>
    <xf numFmtId="0" fontId="10" fillId="2" borderId="4" xfId="8" applyNumberFormat="1" applyFont="1" applyBorder="1" applyAlignment="1" applyProtection="1">
      <alignment horizontal="center" vertical="center" wrapText="1"/>
    </xf>
    <xf numFmtId="4" fontId="10" fillId="2" borderId="4" xfId="8" applyNumberFormat="1" applyFont="1" applyBorder="1" applyAlignment="1" applyProtection="1">
      <alignment horizontal="center" vertical="center" wrapText="1"/>
    </xf>
    <xf numFmtId="49" fontId="8" fillId="0" borderId="8" xfId="25" applyNumberFormat="1" applyFont="1" applyBorder="1" applyAlignment="1" applyProtection="1">
      <alignment horizontal="center" vertical="center" wrapText="1"/>
    </xf>
    <xf numFmtId="49" fontId="8" fillId="0" borderId="6" xfId="25" applyNumberFormat="1" applyFont="1" applyAlignment="1" applyProtection="1">
      <alignment horizontal="center" vertical="center" wrapText="1"/>
    </xf>
    <xf numFmtId="49" fontId="8" fillId="0" borderId="7" xfId="25" applyNumberFormat="1" applyFont="1" applyBorder="1" applyAlignment="1" applyProtection="1">
      <alignment horizontal="center" vertical="center" wrapText="1"/>
    </xf>
    <xf numFmtId="0" fontId="10" fillId="2" borderId="4" xfId="8" applyNumberFormat="1" applyFont="1" applyBorder="1" applyAlignment="1" applyProtection="1">
      <alignment horizontal="left" vertical="center" wrapText="1"/>
    </xf>
    <xf numFmtId="49" fontId="8" fillId="0" borderId="6" xfId="25" applyNumberFormat="1" applyFont="1" applyAlignment="1" applyProtection="1">
      <alignment horizontal="left" vertical="center" wrapText="1"/>
    </xf>
    <xf numFmtId="49" fontId="8" fillId="0" borderId="7" xfId="25" applyNumberFormat="1" applyFont="1" applyBorder="1" applyAlignment="1" applyProtection="1">
      <alignment horizontal="left" vertical="center" wrapText="1"/>
    </xf>
    <xf numFmtId="49" fontId="8" fillId="0" borderId="8" xfId="25" applyNumberFormat="1" applyFont="1" applyBorder="1" applyAlignment="1" applyProtection="1">
      <alignment horizontal="left" vertical="center" wrapText="1"/>
    </xf>
    <xf numFmtId="49" fontId="8" fillId="0" borderId="4" xfId="4" applyNumberFormat="1" applyFont="1" applyFill="1" applyBorder="1" applyAlignment="1" applyProtection="1">
      <alignment vertical="center" wrapText="1"/>
    </xf>
    <xf numFmtId="4" fontId="8" fillId="0" borderId="6" xfId="27" applyNumberFormat="1" applyFont="1" applyAlignment="1" applyProtection="1">
      <alignment horizontal="center" vertical="center" wrapText="1"/>
    </xf>
    <xf numFmtId="14" fontId="8" fillId="0" borderId="6" xfId="26" applyNumberFormat="1" applyFont="1" applyAlignment="1" applyProtection="1">
      <alignment horizontal="center" vertical="center" wrapText="1"/>
    </xf>
    <xf numFmtId="49" fontId="8" fillId="0" borderId="4" xfId="4" applyNumberFormat="1" applyFont="1" applyBorder="1" applyAlignment="1" applyProtection="1">
      <alignment vertical="center" wrapText="1"/>
    </xf>
    <xf numFmtId="4" fontId="8" fillId="0" borderId="7" xfId="27" applyNumberFormat="1" applyFont="1" applyBorder="1" applyAlignment="1" applyProtection="1">
      <alignment horizontal="center" vertical="center" wrapText="1"/>
    </xf>
    <xf numFmtId="14" fontId="8" fillId="0" borderId="7" xfId="26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/>
    </xf>
    <xf numFmtId="49" fontId="8" fillId="0" borderId="3" xfId="4" applyNumberFormat="1" applyFont="1" applyBorder="1" applyAlignment="1" applyProtection="1">
      <alignment vertical="center" wrapText="1"/>
    </xf>
    <xf numFmtId="4" fontId="8" fillId="0" borderId="8" xfId="27" applyNumberFormat="1" applyFont="1" applyBorder="1" applyAlignment="1" applyProtection="1">
      <alignment horizontal="center" vertical="center" wrapText="1"/>
    </xf>
    <xf numFmtId="14" fontId="8" fillId="0" borderId="8" xfId="26" applyNumberFormat="1" applyFont="1" applyBorder="1" applyAlignment="1" applyProtection="1">
      <alignment horizontal="center" vertical="center" wrapText="1"/>
    </xf>
    <xf numFmtId="4" fontId="8" fillId="0" borderId="3" xfId="10" applyNumberFormat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4" fontId="8" fillId="0" borderId="9" xfId="26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4" fontId="8" fillId="0" borderId="12" xfId="26" applyNumberFormat="1" applyFont="1" applyBorder="1" applyAlignment="1" applyProtection="1">
      <alignment horizontal="center" vertical="center" wrapText="1"/>
    </xf>
    <xf numFmtId="49" fontId="8" fillId="0" borderId="4" xfId="4" applyNumberFormat="1" applyFont="1" applyBorder="1" applyAlignment="1" applyProtection="1">
      <alignment horizontal="center" vertical="center" wrapText="1"/>
    </xf>
    <xf numFmtId="49" fontId="8" fillId="0" borderId="4" xfId="4" applyNumberFormat="1" applyFont="1" applyFill="1" applyBorder="1" applyAlignment="1" applyProtection="1">
      <alignment horizontal="center" vertical="center" wrapText="1"/>
    </xf>
    <xf numFmtId="49" fontId="8" fillId="0" borderId="3" xfId="4" applyNumberFormat="1" applyFont="1" applyBorder="1" applyAlignment="1" applyProtection="1">
      <alignment horizontal="center" vertical="center" wrapText="1"/>
    </xf>
    <xf numFmtId="49" fontId="8" fillId="0" borderId="11" xfId="4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5" fillId="0" borderId="5" xfId="40" applyNumberFormat="1" applyAlignment="1" applyProtection="1">
      <alignment horizontal="center" vertical="center" wrapText="1"/>
    </xf>
    <xf numFmtId="4" fontId="15" fillId="0" borderId="5" xfId="49" applyNumberFormat="1" applyAlignment="1" applyProtection="1">
      <alignment horizontal="center" vertical="center" wrapText="1"/>
    </xf>
    <xf numFmtId="14" fontId="15" fillId="0" borderId="5" xfId="43" applyNumberFormat="1" applyAlignment="1" applyProtection="1">
      <alignment horizontal="center" vertical="center" wrapText="1"/>
    </xf>
    <xf numFmtId="4" fontId="7" fillId="0" borderId="0" xfId="0" applyNumberFormat="1" applyFont="1" applyAlignment="1">
      <alignment vertical="center"/>
    </xf>
    <xf numFmtId="49" fontId="15" fillId="0" borderId="6" xfId="40" applyNumberFormat="1" applyBorder="1" applyAlignment="1" applyProtection="1">
      <alignment horizontal="center" vertical="center" wrapText="1"/>
    </xf>
    <xf numFmtId="49" fontId="15" fillId="0" borderId="4" xfId="40" applyNumberFormat="1" applyBorder="1" applyAlignment="1" applyProtection="1">
      <alignment horizontal="center" vertical="center" wrapText="1"/>
    </xf>
    <xf numFmtId="49" fontId="15" fillId="0" borderId="5" xfId="40" applyNumberFormat="1" applyProtection="1">
      <alignment horizontal="left" wrapText="1"/>
    </xf>
    <xf numFmtId="49" fontId="15" fillId="0" borderId="6" xfId="40" applyNumberFormat="1" applyBorder="1" applyProtection="1">
      <alignment horizontal="left" wrapText="1"/>
    </xf>
    <xf numFmtId="49" fontId="15" fillId="0" borderId="4" xfId="40" applyNumberFormat="1" applyBorder="1" applyProtection="1">
      <alignment horizontal="left" wrapText="1"/>
    </xf>
    <xf numFmtId="4" fontId="15" fillId="0" borderId="7" xfId="49" applyNumberFormat="1" applyBorder="1" applyAlignment="1" applyProtection="1">
      <alignment horizontal="center" vertical="center" wrapText="1"/>
    </xf>
    <xf numFmtId="14" fontId="15" fillId="0" borderId="7" xfId="43" applyNumberFormat="1" applyBorder="1" applyAlignment="1" applyProtection="1">
      <alignment horizontal="center" vertical="center" wrapText="1"/>
    </xf>
    <xf numFmtId="49" fontId="22" fillId="0" borderId="4" xfId="4" applyNumberFormat="1" applyFont="1" applyFill="1" applyBorder="1" applyAlignment="1" applyProtection="1">
      <alignment horizontal="center" vertical="center" wrapText="1"/>
    </xf>
    <xf numFmtId="49" fontId="11" fillId="0" borderId="4" xfId="40" applyNumberFormat="1" applyFont="1" applyBorder="1" applyAlignment="1" applyProtection="1">
      <alignment horizontal="center" vertical="center" wrapText="1"/>
    </xf>
    <xf numFmtId="49" fontId="15" fillId="0" borderId="5" xfId="40" applyNumberFormat="1" applyAlignment="1" applyProtection="1">
      <alignment horizontal="left" vertical="center" wrapText="1"/>
    </xf>
    <xf numFmtId="49" fontId="8" fillId="0" borderId="5" xfId="40" applyNumberFormat="1" applyFont="1" applyAlignment="1" applyProtection="1">
      <alignment horizontal="left" vertical="center" wrapText="1"/>
    </xf>
    <xf numFmtId="4" fontId="8" fillId="0" borderId="5" xfId="49" applyNumberFormat="1" applyFont="1" applyAlignment="1" applyProtection="1">
      <alignment horizontal="center" vertical="center" wrapText="1"/>
    </xf>
    <xf numFmtId="14" fontId="8" fillId="0" borderId="5" xfId="43" applyNumberFormat="1" applyFont="1" applyAlignment="1" applyProtection="1">
      <alignment horizontal="center" vertical="center" wrapText="1"/>
    </xf>
    <xf numFmtId="4" fontId="8" fillId="0" borderId="5" xfId="49" applyNumberFormat="1" applyFont="1" applyAlignment="1" applyProtection="1">
      <alignment horizontal="right" vertical="center" wrapText="1"/>
    </xf>
    <xf numFmtId="49" fontId="8" fillId="0" borderId="6" xfId="40" applyNumberFormat="1" applyFont="1" applyBorder="1" applyAlignment="1" applyProtection="1">
      <alignment horizontal="left" vertical="center" wrapText="1"/>
    </xf>
    <xf numFmtId="4" fontId="8" fillId="0" borderId="6" xfId="49" applyNumberFormat="1" applyFont="1" applyBorder="1" applyAlignment="1" applyProtection="1">
      <alignment horizontal="center" vertical="center" wrapText="1"/>
    </xf>
    <xf numFmtId="49" fontId="8" fillId="0" borderId="4" xfId="40" applyNumberFormat="1" applyFont="1" applyBorder="1" applyAlignment="1" applyProtection="1">
      <alignment horizontal="left" vertical="center" wrapText="1"/>
    </xf>
    <xf numFmtId="14" fontId="8" fillId="0" borderId="7" xfId="43" applyNumberFormat="1" applyFont="1" applyBorder="1" applyAlignment="1" applyProtection="1">
      <alignment horizontal="center" vertical="center" wrapText="1"/>
    </xf>
    <xf numFmtId="4" fontId="8" fillId="0" borderId="7" xfId="49" applyNumberFormat="1" applyFont="1" applyBorder="1" applyAlignment="1" applyProtection="1">
      <alignment horizontal="center" vertical="center" wrapText="1"/>
    </xf>
    <xf numFmtId="4" fontId="8" fillId="0" borderId="7" xfId="49" applyNumberFormat="1" applyFont="1" applyBorder="1" applyAlignment="1" applyProtection="1">
      <alignment horizontal="right" vertical="center" wrapText="1"/>
    </xf>
    <xf numFmtId="0" fontId="9" fillId="0" borderId="0" xfId="0" applyFont="1" applyAlignment="1">
      <alignment horizontal="center" vertical="center"/>
    </xf>
  </cellXfs>
  <cellStyles count="69">
    <cellStyle name="br" xfId="1"/>
    <cellStyle name="br 2" xfId="28"/>
    <cellStyle name="col" xfId="2"/>
    <cellStyle name="col 2" xfId="29"/>
    <cellStyle name="st15" xfId="3"/>
    <cellStyle name="st16" xfId="4"/>
    <cellStyle name="st32" xfId="20"/>
    <cellStyle name="st33" xfId="18"/>
    <cellStyle name="style0" xfId="5"/>
    <cellStyle name="style0 2" xfId="30"/>
    <cellStyle name="td" xfId="6"/>
    <cellStyle name="td 2" xfId="31"/>
    <cellStyle name="tr" xfId="7"/>
    <cellStyle name="tr 2" xfId="32"/>
    <cellStyle name="xl21" xfId="33"/>
    <cellStyle name="xl22" xfId="34"/>
    <cellStyle name="xl23" xfId="35"/>
    <cellStyle name="xl24" xfId="8"/>
    <cellStyle name="xl24 2" xfId="36"/>
    <cellStyle name="xl25" xfId="9"/>
    <cellStyle name="xl25 2" xfId="37"/>
    <cellStyle name="xl26" xfId="10"/>
    <cellStyle name="xl26 2" xfId="38"/>
    <cellStyle name="xl27" xfId="11"/>
    <cellStyle name="xl27 2" xfId="39"/>
    <cellStyle name="xl28" xfId="12"/>
    <cellStyle name="xl28 2" xfId="40"/>
    <cellStyle name="xl29" xfId="13"/>
    <cellStyle name="xl29 2" xfId="41"/>
    <cellStyle name="xl30" xfId="14"/>
    <cellStyle name="xl30 2" xfId="42"/>
    <cellStyle name="xl31" xfId="15"/>
    <cellStyle name="xl31 2" xfId="43"/>
    <cellStyle name="xl32" xfId="16"/>
    <cellStyle name="xl32 2" xfId="44"/>
    <cellStyle name="xl33" xfId="17"/>
    <cellStyle name="xl33 2" xfId="45"/>
    <cellStyle name="xl34" xfId="25"/>
    <cellStyle name="xl34 2" xfId="46"/>
    <cellStyle name="xl35" xfId="47"/>
    <cellStyle name="xl36" xfId="19"/>
    <cellStyle name="xl36 2" xfId="48"/>
    <cellStyle name="xl37" xfId="21"/>
    <cellStyle name="xl37 2" xfId="49"/>
    <cellStyle name="xl38" xfId="23"/>
    <cellStyle name="xl38 2" xfId="50"/>
    <cellStyle name="xl39" xfId="26"/>
    <cellStyle name="xl39 2" xfId="51"/>
    <cellStyle name="xl40" xfId="24"/>
    <cellStyle name="xl40 2" xfId="52"/>
    <cellStyle name="xl41" xfId="27"/>
    <cellStyle name="xl41 2" xfId="53"/>
    <cellStyle name="xl42" xfId="54"/>
    <cellStyle name="xl43" xfId="55"/>
    <cellStyle name="xl44" xfId="56"/>
    <cellStyle name="xl45" xfId="57"/>
    <cellStyle name="xl46" xfId="58"/>
    <cellStyle name="xl47" xfId="59"/>
    <cellStyle name="xl48" xfId="60"/>
    <cellStyle name="xl49" xfId="22"/>
    <cellStyle name="xl49 2" xfId="61"/>
    <cellStyle name="xl50" xfId="62"/>
    <cellStyle name="xl51" xfId="63"/>
    <cellStyle name="xl52" xfId="64"/>
    <cellStyle name="xl53" xfId="65"/>
    <cellStyle name="xl54" xfId="66"/>
    <cellStyle name="xl55" xfId="67"/>
    <cellStyle name="xl56" xfId="68"/>
    <cellStyle name="Обычный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t/&#1076;&#1083;&#1103;%20&#1052;&#1072;&#1082;&#1089;&#1080;&#1084;&#1072;/&#1084;&#1091;&#1090;&#1100;%20&#1080;&#1083;&#1080;%20&#1085;&#1077;&#1090;/wt_rpt_contract_registry_years%20(21)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тоги по ед. поставщику"/>
    </sheetNames>
    <sheetDataSet>
      <sheetData sheetId="0" refreshError="1">
        <row r="5">
          <cell r="E5" t="str">
            <v>0340200003323002676</v>
          </cell>
          <cell r="F5" t="str">
            <v>Поставка изделий медицинского назначения (Индикаторы и ленты для стерилизации)</v>
          </cell>
          <cell r="N5">
            <v>45019</v>
          </cell>
          <cell r="U5" t="str">
            <v>ИНН 7825438895 ОБЩЕСТВО С ОГРАНИЧЕННОЙ ОТВЕТСТВЕННОСТЬЮ "СТРОЙМОСТ"</v>
          </cell>
        </row>
        <row r="6">
          <cell r="E6" t="str">
            <v>0340200003323002885</v>
          </cell>
          <cell r="F6" t="str">
            <v>Поставка цемента костного, не содержащего лекарственные средства</v>
          </cell>
          <cell r="N6">
            <v>45019</v>
          </cell>
          <cell r="U6" t="str">
            <v>ИНН 4345366596 ОБЩЕСТВО С ОГРАНИЧЕННОЙ ОТВЕТСТВЕННОСТЬЮ "ОСТЕОСИНТЕЗ-ВЯТКА"</v>
          </cell>
        </row>
        <row r="7">
          <cell r="E7" t="str">
            <v>0340200003323002551</v>
          </cell>
          <cell r="F7" t="str">
            <v>Поставка инструментов медицинских для травматологии и нейрохирургии</v>
          </cell>
          <cell r="N7">
            <v>45019</v>
          </cell>
          <cell r="U7" t="str">
            <v>ИНН 4345366596 ОБЩЕСТВО С ОГРАНИЧЕННОЙ ОТВЕТСТВЕННОСТЬЮ "ОСТЕОСИНТЕЗ-ВЯТКА"</v>
          </cell>
        </row>
        <row r="8">
          <cell r="E8" t="str">
            <v>0340200003323002587</v>
          </cell>
          <cell r="F8" t="str">
            <v>Поставка изделий медицинского назначения (Манжета для измерения артериального давления, многоразового использования)</v>
          </cell>
          <cell r="N8">
            <v>45019</v>
          </cell>
          <cell r="U8" t="str">
            <v>ИНН 5445038093 ОБЩЕСТВО С ОГРАНИЧЕННОЙ ОТВЕТСТВЕННОСТЬЮ "ОНИКСМЕД"</v>
          </cell>
        </row>
        <row r="9">
          <cell r="E9" t="str">
            <v>0340200003323002988</v>
          </cell>
          <cell r="F9" t="str">
            <v>Поставка лекарственных препаратов (Парацетамол)</v>
          </cell>
          <cell r="N9">
            <v>45023</v>
          </cell>
          <cell r="U9" t="str">
            <v>ИНН 7726311464 АКЦИОНЕРНОЕ ОБЩЕСТВО "Р-ФАРМ"</v>
          </cell>
        </row>
        <row r="10">
          <cell r="E10" t="str">
            <v>0340200003323002947</v>
          </cell>
          <cell r="F10" t="str">
            <v>Поставка лекарственных препаратов (Декскетопрофен)</v>
          </cell>
          <cell r="N10">
            <v>45023</v>
          </cell>
          <cell r="U10" t="str">
            <v>ИНН 5012074091 ОБЩЕСТВО С ОГРАНИЧЕННОЙ ОТВЕТСТВЕННОСТЬЮ "М-ТЕХФАРМ"</v>
          </cell>
        </row>
        <row r="11">
          <cell r="E11" t="str">
            <v>0340200003323002958</v>
          </cell>
          <cell r="F11" t="str">
            <v>Поставка лекарственных препаратов (Ропивакаин)</v>
          </cell>
          <cell r="N11">
            <v>45023</v>
          </cell>
          <cell r="U11" t="str">
            <v>ИНН 5012074091 ОБЩЕСТВО С ОГРАНИЧЕННОЙ ОТВЕТСТВЕННОСТЬЮ "М-ТЕХФАРМ"</v>
          </cell>
        </row>
        <row r="12">
          <cell r="E12" t="str">
            <v>0340200003323003008</v>
          </cell>
          <cell r="F12" t="str">
            <v>Поставка лекарственных препаратов (Тиоктовая кислота)</v>
          </cell>
          <cell r="N12">
            <v>45026</v>
          </cell>
          <cell r="U12" t="str">
            <v>ИНН 7724922443 ОБЩЕСТВО С ОГРАНИЧЕННОЙ ОТВЕТСТВЕННОСТЬЮ "АЛЬБАТРОС"</v>
          </cell>
        </row>
        <row r="13">
          <cell r="E13" t="str">
            <v>0340200003323003033</v>
          </cell>
          <cell r="F13" t="str">
            <v>Поставка специализированного продукта для энтерального питания</v>
          </cell>
          <cell r="N13">
            <v>45026</v>
          </cell>
          <cell r="U13" t="str">
            <v>ИНН 4345212684 ОБЩЕСТВО С ОГРАНИЧЕННОЙ ОТВЕТСТВЕННОСТЬЮ "ПРОФИМЕД"</v>
          </cell>
        </row>
        <row r="14">
          <cell r="E14" t="str">
            <v>0340200003323003191</v>
          </cell>
          <cell r="F14" t="str">
            <v>Поставка изделий медицинского назначения (Гель для очищения ран)</v>
          </cell>
          <cell r="N14">
            <v>45026</v>
          </cell>
          <cell r="U14" t="str">
            <v>ИНН 4345480718 ОБЩЕСТВО С ОГРАНИЧЕННОЙ ОТВЕТСТВЕННОСТЬЮ "АЛТАРИМ"</v>
          </cell>
        </row>
        <row r="15">
          <cell r="E15" t="str">
            <v>0340200003323003724</v>
          </cell>
          <cell r="F15" t="str">
            <v>Поставка аппарата для санации раневой поверхности</v>
          </cell>
          <cell r="N15">
            <v>45033</v>
          </cell>
          <cell r="U15" t="str">
            <v>ИНН 4345366596 ОБЩЕСТВО С ОГРАНИЧЕННОЙ ОТВЕТСТВЕННОСТЬЮ "ОСТЕОСИНТЕЗ-ВЯТКА"</v>
          </cell>
        </row>
        <row r="16">
          <cell r="E16" t="str">
            <v>0340200003323003543</v>
          </cell>
          <cell r="F16" t="str">
            <v>Поставка хозяйственных товаров (Пакеты для мусорного ведра)</v>
          </cell>
          <cell r="N16">
            <v>45033</v>
          </cell>
          <cell r="U16" t="str">
            <v xml:space="preserve">ИНН 434523402826 ГАГАРИНОВ ДЕНИС АНАТОЛЬЕВИЧ - </v>
          </cell>
        </row>
        <row r="17">
          <cell r="E17" t="str">
            <v>0340200003323003739</v>
          </cell>
          <cell r="F17" t="str">
            <v>Поставка изделий медицинского назначения (Гель контактный, нестерильный)</v>
          </cell>
          <cell r="N17">
            <v>45034</v>
          </cell>
          <cell r="U17" t="str">
            <v>ИНН 434562321828 ШЕВЧУК СВЕТЛАНА АНАТОЛЬЕВНА</v>
          </cell>
        </row>
        <row r="18">
          <cell r="E18" t="str">
            <v>0340200003323003874</v>
          </cell>
          <cell r="F18" t="str">
            <v>Поставка хозяйственных товаров (Ведро металлическое с педалью)</v>
          </cell>
          <cell r="N18">
            <v>45037</v>
          </cell>
          <cell r="U18" t="str">
            <v>ИНН 6658476463 ОБЩЕСТВО С ОГРАНИЧЕННОЙ ОТВЕТСТВЕННОСТЬЮ "ВСЕ ДЛЯ УБОРКИ УРАЛ"</v>
          </cell>
        </row>
        <row r="19">
          <cell r="E19" t="str">
            <v>0340200003323003765</v>
          </cell>
          <cell r="F19" t="str">
            <v>Поставка изделий медицинского назначения (Канюля назальная стандартная для подачи кислорода, стерильная)</v>
          </cell>
          <cell r="N19">
            <v>45037</v>
          </cell>
          <cell r="U19" t="str">
            <v>ИНН 4345480718 ОБЩЕСТВО С ОГРАНИЧЕННОЙ ОТВЕТСТВЕННОСТЬЮ "АЛТАРИМ"</v>
          </cell>
        </row>
        <row r="20">
          <cell r="E20" t="str">
            <v>0340200003323004011</v>
          </cell>
          <cell r="F20" t="str">
            <v>Поставка лекарственных препаратов (Омепразол)</v>
          </cell>
          <cell r="N20">
            <v>45040</v>
          </cell>
          <cell r="U20" t="str">
            <v>ИНН 7718599175 ОБЩЕСТВО С ОГРАНИЧЕННОЙ ОТВЕТСТВЕННОСТЬЮ "КОСМОФАРМ"</v>
          </cell>
        </row>
        <row r="21">
          <cell r="E21" t="str">
            <v>0340200003323004168</v>
          </cell>
          <cell r="F21" t="str">
            <v>Поставка изделий медицинского назначения (Губка для мытья тела адаптационная)</v>
          </cell>
          <cell r="N21">
            <v>45040</v>
          </cell>
          <cell r="U21" t="str">
            <v>ИНН 4345466872 ОБЩЕСТВО С ОГРАНИЧЕННОЙ ОТВЕТСТВЕННОСТЬЮ "ЛАЦЕРТА"</v>
          </cell>
        </row>
        <row r="22">
          <cell r="E22" t="str">
            <v>0340200003323003957</v>
          </cell>
          <cell r="F22" t="str">
            <v>Поставка хозяйственных товаров (Тряпка для очистки поверхностей)</v>
          </cell>
          <cell r="N22">
            <v>45040</v>
          </cell>
          <cell r="U22" t="str">
            <v>ИНН 031803617786 СЕМЁНОВА ВИКТОРИЯ ИВАНОВНА</v>
          </cell>
        </row>
        <row r="23">
          <cell r="E23" t="str">
            <v>0340200003323004173</v>
          </cell>
          <cell r="F23" t="str">
            <v>Поставка ковриков многослойных антибактериальных.</v>
          </cell>
          <cell r="N23">
            <v>45040</v>
          </cell>
          <cell r="U23" t="str">
            <v>ИНН 771801826041 ШАМИН ИВАН ПЕТРОВИЧ</v>
          </cell>
        </row>
        <row r="24">
          <cell r="E24" t="str">
            <v>0340200003323003956</v>
          </cell>
          <cell r="F24" t="str">
            <v>Поставка посуды столовой пластмассовой (одноразовой)</v>
          </cell>
          <cell r="N24">
            <v>45040</v>
          </cell>
          <cell r="U24" t="str">
            <v xml:space="preserve">ИНН 434800516137 ШЕРОМОВА ОКСАНА АЛЕКСАНДРОВНА - </v>
          </cell>
        </row>
        <row r="25">
          <cell r="E25" t="str">
            <v>0340200003323004111</v>
          </cell>
          <cell r="F25" t="str">
            <v>Поставка изделий медицинского назначения (Устройство для дренирования)</v>
          </cell>
          <cell r="N25">
            <v>45040</v>
          </cell>
          <cell r="U25" t="str">
            <v>ИНН 4345514004 ОБЩЕСТВО С ОГРАНИЧЕННОЙ ОТВЕТСТВЕННОСТЬЮ "АЛЬФА-МЕД"</v>
          </cell>
        </row>
        <row r="26">
          <cell r="E26" t="str">
            <v>0340200003323003902</v>
          </cell>
          <cell r="F26" t="str">
            <v>Поставка инструментов медицинских для травматологии и нейрохирургии</v>
          </cell>
          <cell r="N26">
            <v>45040</v>
          </cell>
          <cell r="U26" t="str">
            <v>ИНН 4345366596 ОБЩЕСТВО С ОГРАНИЧЕННОЙ ОТВЕТСТВЕННОСТЬЮ "ОСТЕОСИНТЕЗ-ВЯТКА"</v>
          </cell>
        </row>
        <row r="27">
          <cell r="E27" t="str">
            <v>0340200003323004112</v>
          </cell>
          <cell r="F27" t="str">
            <v>Поставка эндопротезов коленного сустава для травматологии и ортопедии</v>
          </cell>
          <cell r="N27">
            <v>45040</v>
          </cell>
          <cell r="U27" t="str">
            <v>ИНН 4345457853 ОБЩЕСТВО С ОГРАНИЧЕННОЙ ОТВЕТСТВЕННОСТЬЮ "УНИВЕРСАЛЬНЫЙ КОНТРАКТ"</v>
          </cell>
        </row>
        <row r="28">
          <cell r="E28" t="str">
            <v>0340200003323004319</v>
          </cell>
          <cell r="F28" t="str">
            <v>Поставка изделий медицинского назначения (Соединитель для дыхательного контура, одноразового использования)</v>
          </cell>
          <cell r="N28">
            <v>45041</v>
          </cell>
          <cell r="U28" t="str">
            <v>ИНН 780729992392 ТОЧИЛИНА АЛЕКСАНДРА АНАТОЛЬЕВНА</v>
          </cell>
        </row>
        <row r="29">
          <cell r="E29" t="str">
            <v>0340200003323004264</v>
          </cell>
          <cell r="F29" t="str">
            <v>Поставка изделий медицинского назначения (Повязка гидрофобная бактерицидная)</v>
          </cell>
          <cell r="N29">
            <v>45041</v>
          </cell>
          <cell r="U29" t="str">
            <v>ИНН 4345476461 ОБЩЕСТВО С ОГРАНИЧЕННОЙ ОТВЕТСТВЕННОСТЬЮ "КОНКОРДИКА"</v>
          </cell>
        </row>
        <row r="30">
          <cell r="E30" t="str">
            <v>0340200003323004284</v>
          </cell>
          <cell r="F30" t="str">
            <v>Поставка изделий медицинского назначения (Набор базовый для внутривенных вливаний)</v>
          </cell>
          <cell r="N30">
            <v>45041</v>
          </cell>
          <cell r="U30" t="str">
            <v>ИНН 3662286090 ОБЩЕСТВО С ОГРАНИЧЕННОЙ ОТВЕТСТВЕННОСТЬЮ "НОВОТЕХ-РЕСУРС"</v>
          </cell>
        </row>
        <row r="31">
          <cell r="E31" t="str">
            <v>0340200003323004291</v>
          </cell>
          <cell r="F31" t="str">
            <v>Поставка хозяйственных товаров</v>
          </cell>
          <cell r="N31">
            <v>45041</v>
          </cell>
          <cell r="U31" t="str">
            <v xml:space="preserve">ИНН 434523402826 ГАГАРИНОВ ДЕНИС АНАТОЛЬЕВИЧ - </v>
          </cell>
        </row>
        <row r="32">
          <cell r="E32" t="str">
            <v>0340200003323004274</v>
          </cell>
          <cell r="F32" t="str">
            <v>Поставка изделий медицинского назначения (Абсорбер диоксида углерода, многоразового использования)</v>
          </cell>
          <cell r="N32">
            <v>45041</v>
          </cell>
          <cell r="U32" t="str">
            <v>ИНН 4345517799 ОБЩЕСТВО С ОГРАНИЧЕННОЙ ОТВЕТСТВЕННОСТЬЮ "КОРЛАЙН"</v>
          </cell>
        </row>
        <row r="33">
          <cell r="E33" t="str">
            <v>0340200003323004317</v>
          </cell>
          <cell r="F33" t="str">
            <v>Поставка полотенец бумажных</v>
          </cell>
          <cell r="N33">
            <v>45041</v>
          </cell>
          <cell r="U33" t="str">
            <v>ИНН 4345398534 ОБЩЕСТВО С ОГРАНИЧЕННОЙ ОТВЕТСТВЕННОСТЬЮ "НЕОКЛИН ТРЕЙД"</v>
          </cell>
        </row>
        <row r="34">
          <cell r="E34" t="str">
            <v>0340200003323004326</v>
          </cell>
          <cell r="F34" t="str">
            <v>Поставка полотенец бумажных</v>
          </cell>
          <cell r="N34">
            <v>45041</v>
          </cell>
          <cell r="U34" t="str">
            <v>ИНН 4345398534 ОБЩЕСТВО С ОГРАНИЧЕННОЙ ОТВЕТСТВЕННОСТЬЮ "НЕОКЛИН ТРЕЙД"</v>
          </cell>
        </row>
        <row r="35">
          <cell r="E35" t="str">
            <v>0340200003323004277</v>
          </cell>
          <cell r="F35" t="str">
            <v>Поставка медицинского оборудования</v>
          </cell>
          <cell r="N35">
            <v>45044</v>
          </cell>
          <cell r="U35" t="str">
            <v>ИНН 4345122991 ОБЩЕСТВО С ОГРАНИЧЕННОЙ ОТВЕТСТВЕННОСТЬЮ "РОСИНКА"</v>
          </cell>
        </row>
        <row r="36">
          <cell r="E36" t="str">
            <v>0340200003323004371</v>
          </cell>
          <cell r="F36" t="str">
            <v>Поставка изделий медицинского назначения (Воздуховод ларингеальный, одноразового использования)</v>
          </cell>
          <cell r="N36">
            <v>45044</v>
          </cell>
          <cell r="U36" t="str">
            <v>ИНН 4345466872 ОБЩЕСТВО С ОГРАНИЧЕННОЙ ОТВЕТСТВЕННОСТЬЮ "ЛАЦЕРТА"</v>
          </cell>
        </row>
        <row r="37">
          <cell r="E37" t="str">
            <v>0340200003323004389</v>
          </cell>
          <cell r="F37" t="str">
            <v>Поставка изделий медицинского назначения (Воздуховод ротоглоточный, одноразового использования)</v>
          </cell>
          <cell r="N37">
            <v>45044</v>
          </cell>
          <cell r="U37" t="str">
            <v>ИНН 4345480718 ОБЩЕСТВО С ОГРАНИЧЕННОЙ ОТВЕТСТВЕННОСТЬЮ "АЛТАРИМ"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workbookViewId="0">
      <selection activeCell="M30" sqref="M30"/>
    </sheetView>
  </sheetViews>
  <sheetFormatPr defaultRowHeight="15.75"/>
  <cols>
    <col min="1" max="1" width="27.7109375" style="33" customWidth="1"/>
    <col min="2" max="2" width="36.85546875" style="32" customWidth="1"/>
    <col min="3" max="3" width="12.85546875" style="33" customWidth="1"/>
    <col min="4" max="4" width="28" style="32" customWidth="1"/>
    <col min="5" max="5" width="20.28515625" style="34" customWidth="1"/>
    <col min="6" max="6" width="15.28515625" style="33" customWidth="1"/>
    <col min="7" max="7" width="31" style="35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1" bestFit="1" customWidth="1"/>
    <col min="12" max="16384" width="9.140625" style="1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102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13" t="s">
        <v>7</v>
      </c>
      <c r="H5" s="9" t="s">
        <v>1</v>
      </c>
      <c r="I5" s="9" t="s">
        <v>8</v>
      </c>
      <c r="J5" s="9" t="s">
        <v>9</v>
      </c>
    </row>
    <row r="6" spans="1:11" ht="94.5">
      <c r="A6" s="11" t="s">
        <v>46</v>
      </c>
      <c r="B6" s="11" t="s">
        <v>12</v>
      </c>
      <c r="C6" s="3">
        <v>2734</v>
      </c>
      <c r="D6" s="20" t="s">
        <v>11</v>
      </c>
      <c r="E6" s="18">
        <v>649950</v>
      </c>
      <c r="F6" s="19">
        <v>44935</v>
      </c>
      <c r="G6" s="14" t="s">
        <v>92</v>
      </c>
      <c r="H6" s="18">
        <v>406217.75</v>
      </c>
      <c r="I6" s="4">
        <f t="shared" ref="I6:I7" si="0">H6/C6</f>
        <v>148.58001097293342</v>
      </c>
      <c r="J6" s="19">
        <v>45291</v>
      </c>
      <c r="K6" s="2"/>
    </row>
    <row r="7" spans="1:11" ht="84.75" customHeight="1">
      <c r="A7" s="12" t="s">
        <v>47</v>
      </c>
      <c r="B7" s="12" t="s">
        <v>16</v>
      </c>
      <c r="C7" s="3">
        <v>210</v>
      </c>
      <c r="D7" s="20" t="s">
        <v>45</v>
      </c>
      <c r="E7" s="21">
        <v>19051000</v>
      </c>
      <c r="F7" s="22">
        <v>44935</v>
      </c>
      <c r="G7" s="15" t="s">
        <v>27</v>
      </c>
      <c r="H7" s="21">
        <v>19051000</v>
      </c>
      <c r="I7" s="4">
        <f t="shared" si="0"/>
        <v>90719.047619047618</v>
      </c>
      <c r="J7" s="22">
        <v>45657</v>
      </c>
      <c r="K7" s="2"/>
    </row>
    <row r="8" spans="1:11" ht="94.5">
      <c r="A8" s="11" t="s">
        <v>48</v>
      </c>
      <c r="B8" s="11" t="s">
        <v>22</v>
      </c>
      <c r="C8" s="3">
        <v>120</v>
      </c>
      <c r="D8" s="20" t="s">
        <v>45</v>
      </c>
      <c r="E8" s="18">
        <v>9588000</v>
      </c>
      <c r="F8" s="19">
        <v>44935</v>
      </c>
      <c r="G8" s="14" t="s">
        <v>28</v>
      </c>
      <c r="H8" s="18">
        <v>9588000</v>
      </c>
      <c r="I8" s="4">
        <f t="shared" ref="I8:I23" si="1">H8/C8</f>
        <v>79900</v>
      </c>
      <c r="J8" s="22">
        <v>45657</v>
      </c>
      <c r="K8" s="2"/>
    </row>
    <row r="9" spans="1:11" ht="94.5">
      <c r="A9" s="11" t="s">
        <v>49</v>
      </c>
      <c r="B9" s="11" t="s">
        <v>22</v>
      </c>
      <c r="C9" s="3">
        <v>120</v>
      </c>
      <c r="D9" s="20" t="s">
        <v>45</v>
      </c>
      <c r="E9" s="18">
        <v>9588000</v>
      </c>
      <c r="F9" s="19">
        <v>44935</v>
      </c>
      <c r="G9" s="14" t="s">
        <v>28</v>
      </c>
      <c r="H9" s="18">
        <v>9588000</v>
      </c>
      <c r="I9" s="4">
        <f t="shared" si="1"/>
        <v>79900</v>
      </c>
      <c r="J9" s="19">
        <v>45657</v>
      </c>
      <c r="K9" s="2"/>
    </row>
    <row r="10" spans="1:11" ht="106.5" customHeight="1">
      <c r="A10" s="6" t="s">
        <v>50</v>
      </c>
      <c r="B10" s="24" t="s">
        <v>16</v>
      </c>
      <c r="C10" s="6">
        <v>210</v>
      </c>
      <c r="D10" s="20" t="s">
        <v>45</v>
      </c>
      <c r="E10" s="25">
        <v>19051000</v>
      </c>
      <c r="F10" s="27">
        <v>44935</v>
      </c>
      <c r="G10" s="26" t="s">
        <v>27</v>
      </c>
      <c r="H10" s="25">
        <v>19051000</v>
      </c>
      <c r="I10" s="25">
        <f t="shared" si="1"/>
        <v>90719.047619047618</v>
      </c>
      <c r="J10" s="27">
        <v>45657</v>
      </c>
      <c r="K10" s="2"/>
    </row>
    <row r="11" spans="1:11" ht="105" customHeight="1">
      <c r="A11" s="11" t="s">
        <v>51</v>
      </c>
      <c r="B11" s="11" t="s">
        <v>14</v>
      </c>
      <c r="C11" s="3">
        <v>2550</v>
      </c>
      <c r="D11" s="17" t="s">
        <v>11</v>
      </c>
      <c r="E11" s="18">
        <v>496000</v>
      </c>
      <c r="F11" s="19">
        <v>44935</v>
      </c>
      <c r="G11" s="14" t="s">
        <v>30</v>
      </c>
      <c r="H11" s="18">
        <v>496000</v>
      </c>
      <c r="I11" s="4">
        <f>H11/C11</f>
        <v>194.50980392156862</v>
      </c>
      <c r="J11" s="19">
        <v>45290</v>
      </c>
      <c r="K11" s="2"/>
    </row>
    <row r="12" spans="1:11" ht="106.5" customHeight="1">
      <c r="A12" s="6" t="s">
        <v>52</v>
      </c>
      <c r="B12" s="24" t="s">
        <v>35</v>
      </c>
      <c r="C12" s="6">
        <v>5000</v>
      </c>
      <c r="D12" s="20" t="s">
        <v>11</v>
      </c>
      <c r="E12" s="25">
        <v>1100000</v>
      </c>
      <c r="F12" s="27">
        <v>44935</v>
      </c>
      <c r="G12" s="26" t="s">
        <v>93</v>
      </c>
      <c r="H12" s="25">
        <v>1100000</v>
      </c>
      <c r="I12" s="25">
        <f t="shared" si="1"/>
        <v>220</v>
      </c>
      <c r="J12" s="27">
        <v>45290</v>
      </c>
    </row>
    <row r="13" spans="1:11" ht="110.25">
      <c r="A13" s="11" t="s">
        <v>53</v>
      </c>
      <c r="B13" s="11" t="s">
        <v>14</v>
      </c>
      <c r="C13" s="3">
        <v>4600</v>
      </c>
      <c r="D13" s="17" t="s">
        <v>11</v>
      </c>
      <c r="E13" s="18">
        <v>846000</v>
      </c>
      <c r="F13" s="19">
        <v>44935</v>
      </c>
      <c r="G13" s="14" t="s">
        <v>30</v>
      </c>
      <c r="H13" s="18">
        <v>846000</v>
      </c>
      <c r="I13" s="4">
        <f>H13/C13</f>
        <v>183.91304347826087</v>
      </c>
      <c r="J13" s="22">
        <v>45290</v>
      </c>
      <c r="K13" s="2"/>
    </row>
    <row r="14" spans="1:11" ht="110.25">
      <c r="A14" s="12" t="s">
        <v>54</v>
      </c>
      <c r="B14" s="12" t="s">
        <v>41</v>
      </c>
      <c r="C14" s="3">
        <v>7000</v>
      </c>
      <c r="D14" s="20" t="s">
        <v>11</v>
      </c>
      <c r="E14" s="21">
        <v>1260000</v>
      </c>
      <c r="F14" s="22">
        <v>44935</v>
      </c>
      <c r="G14" s="15" t="s">
        <v>30</v>
      </c>
      <c r="H14" s="21">
        <v>1260000</v>
      </c>
      <c r="I14" s="4">
        <f>H14/C14</f>
        <v>180</v>
      </c>
      <c r="J14" s="22">
        <v>45290</v>
      </c>
      <c r="K14" s="2"/>
    </row>
    <row r="15" spans="1:11" ht="106.5" customHeight="1">
      <c r="A15" s="6" t="s">
        <v>55</v>
      </c>
      <c r="B15" s="24" t="s">
        <v>32</v>
      </c>
      <c r="C15" s="6">
        <v>220</v>
      </c>
      <c r="D15" s="20" t="s">
        <v>11</v>
      </c>
      <c r="E15" s="25">
        <v>14691.6</v>
      </c>
      <c r="F15" s="22">
        <v>44935</v>
      </c>
      <c r="G15" s="26" t="s">
        <v>42</v>
      </c>
      <c r="H15" s="25">
        <v>10926.54</v>
      </c>
      <c r="I15" s="25">
        <f>H15/C15</f>
        <v>49.666090909090912</v>
      </c>
      <c r="J15" s="27">
        <v>45290</v>
      </c>
      <c r="K15" s="2"/>
    </row>
    <row r="16" spans="1:11" ht="106.5" customHeight="1">
      <c r="A16" s="6" t="s">
        <v>56</v>
      </c>
      <c r="B16" s="24" t="s">
        <v>23</v>
      </c>
      <c r="C16" s="6">
        <v>2</v>
      </c>
      <c r="D16" s="20" t="s">
        <v>103</v>
      </c>
      <c r="E16" s="25">
        <v>3031800</v>
      </c>
      <c r="F16" s="22">
        <v>44935</v>
      </c>
      <c r="G16" s="26" t="s">
        <v>94</v>
      </c>
      <c r="H16" s="25">
        <v>2834733</v>
      </c>
      <c r="I16" s="25">
        <f>H16/C16</f>
        <v>1417366.5</v>
      </c>
      <c r="J16" s="27">
        <v>45291</v>
      </c>
      <c r="K16" s="2"/>
    </row>
    <row r="17" spans="1:11" ht="94.5">
      <c r="A17" s="10" t="s">
        <v>57</v>
      </c>
      <c r="B17" s="10" t="s">
        <v>17</v>
      </c>
      <c r="C17" s="7">
        <v>3355</v>
      </c>
      <c r="D17" s="28" t="s">
        <v>11</v>
      </c>
      <c r="E17" s="29">
        <v>995327.85</v>
      </c>
      <c r="F17" s="30">
        <v>44935</v>
      </c>
      <c r="G17" s="16" t="s">
        <v>26</v>
      </c>
      <c r="H17" s="29">
        <v>776355.69</v>
      </c>
      <c r="I17" s="31">
        <f>H17/C17</f>
        <v>231.40259016393441</v>
      </c>
      <c r="J17" s="30">
        <v>45291</v>
      </c>
      <c r="K17" s="2"/>
    </row>
    <row r="18" spans="1:11" ht="106.5" customHeight="1">
      <c r="A18" s="6" t="s">
        <v>58</v>
      </c>
      <c r="B18" s="24" t="s">
        <v>59</v>
      </c>
      <c r="C18" s="6">
        <v>100</v>
      </c>
      <c r="D18" s="20" t="s">
        <v>11</v>
      </c>
      <c r="E18" s="25">
        <v>130000</v>
      </c>
      <c r="F18" s="27">
        <v>44935</v>
      </c>
      <c r="G18" s="26" t="s">
        <v>95</v>
      </c>
      <c r="H18" s="25">
        <v>91600</v>
      </c>
      <c r="I18" s="25">
        <f t="shared" si="1"/>
        <v>916</v>
      </c>
      <c r="J18" s="27">
        <v>45291</v>
      </c>
    </row>
    <row r="19" spans="1:11" ht="94.5">
      <c r="A19" s="11" t="s">
        <v>60</v>
      </c>
      <c r="B19" s="11" t="s">
        <v>33</v>
      </c>
      <c r="C19" s="3">
        <v>6000</v>
      </c>
      <c r="D19" s="20" t="s">
        <v>11</v>
      </c>
      <c r="E19" s="18">
        <v>564000</v>
      </c>
      <c r="F19" s="19">
        <v>44935</v>
      </c>
      <c r="G19" s="14" t="s">
        <v>95</v>
      </c>
      <c r="H19" s="18">
        <v>304560</v>
      </c>
      <c r="I19" s="4">
        <f t="shared" si="1"/>
        <v>50.76</v>
      </c>
      <c r="J19" s="19">
        <v>45290</v>
      </c>
      <c r="K19" s="2"/>
    </row>
    <row r="20" spans="1:11" ht="141.75">
      <c r="A20" s="11" t="s">
        <v>61</v>
      </c>
      <c r="B20" s="11" t="s">
        <v>62</v>
      </c>
      <c r="C20" s="3" t="s">
        <v>21</v>
      </c>
      <c r="D20" s="20" t="s">
        <v>104</v>
      </c>
      <c r="E20" s="18">
        <v>52000000</v>
      </c>
      <c r="F20" s="19">
        <v>44935</v>
      </c>
      <c r="G20" s="14" t="s">
        <v>96</v>
      </c>
      <c r="H20" s="18">
        <v>52000000</v>
      </c>
      <c r="I20" s="4" t="s">
        <v>38</v>
      </c>
      <c r="J20" s="19">
        <v>45657</v>
      </c>
      <c r="K20" s="2"/>
    </row>
    <row r="21" spans="1:11" ht="99" customHeight="1">
      <c r="A21" s="11" t="s">
        <v>63</v>
      </c>
      <c r="B21" s="11" t="s">
        <v>64</v>
      </c>
      <c r="C21" s="3">
        <v>900</v>
      </c>
      <c r="D21" s="20" t="s">
        <v>11</v>
      </c>
      <c r="E21" s="18">
        <v>2879820</v>
      </c>
      <c r="F21" s="19">
        <v>44935</v>
      </c>
      <c r="G21" s="14" t="s">
        <v>97</v>
      </c>
      <c r="H21" s="18">
        <v>2836620.9</v>
      </c>
      <c r="I21" s="4">
        <f t="shared" si="1"/>
        <v>3151.8009999999999</v>
      </c>
      <c r="J21" s="19">
        <v>45291</v>
      </c>
      <c r="K21" s="2"/>
    </row>
    <row r="22" spans="1:11" ht="114" customHeight="1">
      <c r="A22" s="11" t="s">
        <v>65</v>
      </c>
      <c r="B22" s="11" t="s">
        <v>12</v>
      </c>
      <c r="C22" s="5">
        <v>2734</v>
      </c>
      <c r="D22" s="20" t="s">
        <v>11</v>
      </c>
      <c r="E22" s="18">
        <v>106645</v>
      </c>
      <c r="F22" s="19">
        <v>44936</v>
      </c>
      <c r="G22" s="14" t="s">
        <v>24</v>
      </c>
      <c r="H22" s="18">
        <v>106645</v>
      </c>
      <c r="I22" s="4">
        <f t="shared" si="1"/>
        <v>39.006949524506219</v>
      </c>
      <c r="J22" s="19">
        <v>45291</v>
      </c>
      <c r="K22" s="2"/>
    </row>
    <row r="23" spans="1:11" ht="106.5" customHeight="1">
      <c r="A23" s="6" t="s">
        <v>66</v>
      </c>
      <c r="B23" s="24" t="s">
        <v>67</v>
      </c>
      <c r="C23" s="3">
        <v>3000</v>
      </c>
      <c r="D23" s="20" t="s">
        <v>11</v>
      </c>
      <c r="E23" s="25">
        <v>975000</v>
      </c>
      <c r="F23" s="27">
        <v>44936</v>
      </c>
      <c r="G23" s="26" t="s">
        <v>98</v>
      </c>
      <c r="H23" s="25">
        <v>819000</v>
      </c>
      <c r="I23" s="4">
        <f t="shared" si="1"/>
        <v>273</v>
      </c>
      <c r="J23" s="27">
        <v>45290</v>
      </c>
    </row>
    <row r="24" spans="1:11" ht="106.5" customHeight="1">
      <c r="A24" s="6" t="s">
        <v>68</v>
      </c>
      <c r="B24" s="24" t="s">
        <v>16</v>
      </c>
      <c r="C24" s="6">
        <v>210</v>
      </c>
      <c r="D24" s="20" t="s">
        <v>45</v>
      </c>
      <c r="E24" s="25">
        <v>19051000</v>
      </c>
      <c r="F24" s="27">
        <v>44949</v>
      </c>
      <c r="G24" s="26" t="s">
        <v>27</v>
      </c>
      <c r="H24" s="25">
        <v>19051000</v>
      </c>
      <c r="I24" s="25">
        <f>H24/C24</f>
        <v>90719.047619047618</v>
      </c>
      <c r="J24" s="27">
        <v>45657</v>
      </c>
    </row>
    <row r="25" spans="1:11" ht="106.5" customHeight="1">
      <c r="A25" s="6" t="s">
        <v>69</v>
      </c>
      <c r="B25" s="24" t="s">
        <v>22</v>
      </c>
      <c r="C25" s="6">
        <v>120</v>
      </c>
      <c r="D25" s="20" t="s">
        <v>45</v>
      </c>
      <c r="E25" s="25">
        <v>9588000</v>
      </c>
      <c r="F25" s="27">
        <v>44949</v>
      </c>
      <c r="G25" s="26" t="s">
        <v>28</v>
      </c>
      <c r="H25" s="25">
        <v>9588000</v>
      </c>
      <c r="I25" s="25">
        <f>H25/C25</f>
        <v>79900</v>
      </c>
      <c r="J25" s="27">
        <v>45657</v>
      </c>
    </row>
    <row r="26" spans="1:11" ht="63" customHeight="1">
      <c r="A26" s="6" t="s">
        <v>70</v>
      </c>
      <c r="B26" s="23" t="s">
        <v>15</v>
      </c>
      <c r="C26" s="6">
        <v>3300</v>
      </c>
      <c r="D26" s="20" t="s">
        <v>11</v>
      </c>
      <c r="E26" s="25">
        <v>1435450</v>
      </c>
      <c r="F26" s="6">
        <v>44953</v>
      </c>
      <c r="G26" s="26" t="s">
        <v>39</v>
      </c>
      <c r="H26" s="25">
        <v>1243373.25</v>
      </c>
      <c r="I26" s="25">
        <f>H26/C26</f>
        <v>376.7797727272727</v>
      </c>
      <c r="J26" s="27">
        <v>45290</v>
      </c>
    </row>
    <row r="27" spans="1:11" ht="63" customHeight="1">
      <c r="A27" s="6" t="s">
        <v>71</v>
      </c>
      <c r="B27" s="24" t="s">
        <v>19</v>
      </c>
      <c r="C27" s="6">
        <v>60</v>
      </c>
      <c r="D27" s="20" t="s">
        <v>45</v>
      </c>
      <c r="E27" s="25">
        <v>4732000</v>
      </c>
      <c r="F27" s="6">
        <v>44953</v>
      </c>
      <c r="G27" s="26" t="s">
        <v>29</v>
      </c>
      <c r="H27" s="25">
        <v>4732000</v>
      </c>
      <c r="I27" s="25">
        <f t="shared" ref="I27:I44" si="2">H27/C27</f>
        <v>78866.666666666672</v>
      </c>
      <c r="J27" s="27">
        <v>45657</v>
      </c>
    </row>
    <row r="28" spans="1:11" ht="63" customHeight="1">
      <c r="A28" s="6" t="s">
        <v>72</v>
      </c>
      <c r="B28" s="24" t="s">
        <v>19</v>
      </c>
      <c r="C28" s="6">
        <v>60</v>
      </c>
      <c r="D28" s="20" t="s">
        <v>45</v>
      </c>
      <c r="E28" s="25">
        <v>4732000</v>
      </c>
      <c r="F28" s="6">
        <v>44953</v>
      </c>
      <c r="G28" s="26" t="s">
        <v>29</v>
      </c>
      <c r="H28" s="25">
        <v>4732000</v>
      </c>
      <c r="I28" s="25">
        <f t="shared" si="2"/>
        <v>78866.666666666672</v>
      </c>
      <c r="J28" s="27">
        <v>45657</v>
      </c>
    </row>
    <row r="29" spans="1:11" ht="63" customHeight="1">
      <c r="A29" s="6" t="s">
        <v>73</v>
      </c>
      <c r="B29" s="24" t="s">
        <v>31</v>
      </c>
      <c r="C29" s="6">
        <v>97000</v>
      </c>
      <c r="D29" s="20" t="s">
        <v>11</v>
      </c>
      <c r="E29" s="25">
        <v>741510</v>
      </c>
      <c r="F29" s="6">
        <v>44956</v>
      </c>
      <c r="G29" s="26" t="s">
        <v>42</v>
      </c>
      <c r="H29" s="25">
        <v>578292.44999999995</v>
      </c>
      <c r="I29" s="25">
        <f t="shared" si="2"/>
        <v>5.9617778350515458</v>
      </c>
      <c r="J29" s="27">
        <v>45290</v>
      </c>
    </row>
    <row r="30" spans="1:11" ht="63" customHeight="1">
      <c r="A30" s="6" t="s">
        <v>74</v>
      </c>
      <c r="B30" s="24" t="s">
        <v>18</v>
      </c>
      <c r="C30" s="6">
        <v>29000</v>
      </c>
      <c r="D30" s="20" t="s">
        <v>11</v>
      </c>
      <c r="E30" s="25">
        <v>985130</v>
      </c>
      <c r="F30" s="6">
        <v>44956</v>
      </c>
      <c r="G30" s="26" t="s">
        <v>40</v>
      </c>
      <c r="H30" s="25">
        <v>522118.9</v>
      </c>
      <c r="I30" s="25">
        <f t="shared" si="2"/>
        <v>18.004100000000001</v>
      </c>
      <c r="J30" s="27">
        <v>45290</v>
      </c>
    </row>
    <row r="31" spans="1:11" ht="63" customHeight="1">
      <c r="A31" s="6" t="s">
        <v>75</v>
      </c>
      <c r="B31" s="24" t="s">
        <v>36</v>
      </c>
      <c r="C31" s="6">
        <v>289</v>
      </c>
      <c r="D31" s="20" t="s">
        <v>11</v>
      </c>
      <c r="E31" s="25">
        <v>674332.37</v>
      </c>
      <c r="F31" s="6">
        <v>44956</v>
      </c>
      <c r="G31" s="26" t="s">
        <v>99</v>
      </c>
      <c r="H31" s="25">
        <v>279847.78999999998</v>
      </c>
      <c r="I31" s="25">
        <f t="shared" si="2"/>
        <v>968.33145328719718</v>
      </c>
      <c r="J31" s="27">
        <v>45291</v>
      </c>
    </row>
    <row r="32" spans="1:11" ht="63" customHeight="1">
      <c r="A32" s="6" t="s">
        <v>76</v>
      </c>
      <c r="B32" s="24" t="s">
        <v>36</v>
      </c>
      <c r="C32" s="6">
        <v>366</v>
      </c>
      <c r="D32" s="20" t="s">
        <v>11</v>
      </c>
      <c r="E32" s="25">
        <v>853998.78</v>
      </c>
      <c r="F32" s="6">
        <v>44956</v>
      </c>
      <c r="G32" s="26" t="s">
        <v>99</v>
      </c>
      <c r="H32" s="25">
        <v>350139.92</v>
      </c>
      <c r="I32" s="25">
        <f t="shared" si="2"/>
        <v>956.6664480874316</v>
      </c>
      <c r="J32" s="27">
        <v>45291</v>
      </c>
    </row>
    <row r="33" spans="1:10" ht="63" customHeight="1">
      <c r="A33" s="6" t="s">
        <v>77</v>
      </c>
      <c r="B33" s="24" t="s">
        <v>36</v>
      </c>
      <c r="C33" s="6">
        <v>338</v>
      </c>
      <c r="D33" s="20" t="s">
        <v>11</v>
      </c>
      <c r="E33" s="25">
        <v>788665.54</v>
      </c>
      <c r="F33" s="6">
        <v>44956</v>
      </c>
      <c r="G33" s="26" t="s">
        <v>99</v>
      </c>
      <c r="H33" s="25">
        <v>323352.84000000003</v>
      </c>
      <c r="I33" s="25">
        <f t="shared" si="2"/>
        <v>956.66520710059183</v>
      </c>
      <c r="J33" s="27">
        <v>45291</v>
      </c>
    </row>
    <row r="34" spans="1:10" ht="63" customHeight="1">
      <c r="A34" s="6" t="s">
        <v>78</v>
      </c>
      <c r="B34" s="24" t="s">
        <v>36</v>
      </c>
      <c r="C34" s="6">
        <v>303</v>
      </c>
      <c r="D34" s="20" t="s">
        <v>11</v>
      </c>
      <c r="E34" s="25">
        <v>706998.99</v>
      </c>
      <c r="F34" s="6">
        <v>44956</v>
      </c>
      <c r="G34" s="26" t="s">
        <v>99</v>
      </c>
      <c r="H34" s="25">
        <v>291647.75</v>
      </c>
      <c r="I34" s="25">
        <f t="shared" si="2"/>
        <v>962.53382838283824</v>
      </c>
      <c r="J34" s="27">
        <v>45291</v>
      </c>
    </row>
    <row r="35" spans="1:10" ht="63" customHeight="1">
      <c r="A35" s="6" t="s">
        <v>79</v>
      </c>
      <c r="B35" s="24" t="s">
        <v>37</v>
      </c>
      <c r="C35" s="6">
        <v>315</v>
      </c>
      <c r="D35" s="20" t="s">
        <v>11</v>
      </c>
      <c r="E35" s="25">
        <v>614116.94999999995</v>
      </c>
      <c r="F35" s="6">
        <v>44956</v>
      </c>
      <c r="G35" s="26" t="s">
        <v>99</v>
      </c>
      <c r="H35" s="25">
        <v>294776.58</v>
      </c>
      <c r="I35" s="25">
        <f t="shared" si="2"/>
        <v>935.79866666666669</v>
      </c>
      <c r="J35" s="27">
        <v>45291</v>
      </c>
    </row>
    <row r="36" spans="1:10" ht="63" customHeight="1">
      <c r="A36" s="6" t="s">
        <v>80</v>
      </c>
      <c r="B36" s="24" t="s">
        <v>36</v>
      </c>
      <c r="C36" s="6">
        <v>343</v>
      </c>
      <c r="D36" s="20" t="s">
        <v>11</v>
      </c>
      <c r="E36" s="25">
        <v>711152.19</v>
      </c>
      <c r="F36" s="6">
        <v>44956</v>
      </c>
      <c r="G36" s="26" t="s">
        <v>99</v>
      </c>
      <c r="H36" s="25">
        <v>312907.02</v>
      </c>
      <c r="I36" s="25">
        <f t="shared" si="2"/>
        <v>912.26536443148689</v>
      </c>
      <c r="J36" s="27">
        <v>45291</v>
      </c>
    </row>
    <row r="37" spans="1:10" ht="63" customHeight="1">
      <c r="A37" s="6" t="s">
        <v>81</v>
      </c>
      <c r="B37" s="24" t="s">
        <v>19</v>
      </c>
      <c r="C37" s="6">
        <v>60</v>
      </c>
      <c r="D37" s="20" t="s">
        <v>45</v>
      </c>
      <c r="E37" s="25">
        <v>4732000</v>
      </c>
      <c r="F37" s="6">
        <v>44956</v>
      </c>
      <c r="G37" s="26" t="s">
        <v>29</v>
      </c>
      <c r="H37" s="25">
        <v>4732000</v>
      </c>
      <c r="I37" s="25">
        <f t="shared" si="2"/>
        <v>78866.666666666672</v>
      </c>
      <c r="J37" s="27">
        <v>45657</v>
      </c>
    </row>
    <row r="38" spans="1:10" ht="63" customHeight="1">
      <c r="A38" s="6" t="s">
        <v>82</v>
      </c>
      <c r="B38" s="24" t="s">
        <v>13</v>
      </c>
      <c r="C38" s="6">
        <v>1500</v>
      </c>
      <c r="D38" s="20" t="s">
        <v>11</v>
      </c>
      <c r="E38" s="25">
        <v>982800</v>
      </c>
      <c r="F38" s="6">
        <v>44956</v>
      </c>
      <c r="G38" s="26" t="s">
        <v>100</v>
      </c>
      <c r="H38" s="25">
        <v>982800</v>
      </c>
      <c r="I38" s="25">
        <f t="shared" si="2"/>
        <v>655.20000000000005</v>
      </c>
      <c r="J38" s="27">
        <v>45291</v>
      </c>
    </row>
    <row r="39" spans="1:10" ht="63" customHeight="1">
      <c r="A39" s="6" t="s">
        <v>83</v>
      </c>
      <c r="B39" s="24" t="s">
        <v>84</v>
      </c>
      <c r="C39" s="6">
        <v>13</v>
      </c>
      <c r="D39" s="20" t="s">
        <v>11</v>
      </c>
      <c r="E39" s="25">
        <v>33760.480000000003</v>
      </c>
      <c r="F39" s="6">
        <v>44956</v>
      </c>
      <c r="G39" s="26" t="s">
        <v>101</v>
      </c>
      <c r="H39" s="25">
        <v>29709.279999999999</v>
      </c>
      <c r="I39" s="25">
        <f t="shared" si="2"/>
        <v>2285.3292307692309</v>
      </c>
      <c r="J39" s="27">
        <v>45107</v>
      </c>
    </row>
    <row r="40" spans="1:10" ht="63" customHeight="1">
      <c r="A40" s="6" t="s">
        <v>85</v>
      </c>
      <c r="B40" s="24" t="s">
        <v>34</v>
      </c>
      <c r="C40" s="3" t="s">
        <v>21</v>
      </c>
      <c r="D40" s="20" t="s">
        <v>11</v>
      </c>
      <c r="E40" s="25">
        <v>1500000</v>
      </c>
      <c r="F40" s="6">
        <v>44956</v>
      </c>
      <c r="G40" s="26" t="s">
        <v>43</v>
      </c>
      <c r="H40" s="25">
        <v>1500000</v>
      </c>
      <c r="I40" s="25" t="s">
        <v>38</v>
      </c>
      <c r="J40" s="27">
        <v>45291</v>
      </c>
    </row>
    <row r="41" spans="1:10" ht="63" customHeight="1">
      <c r="A41" s="6" t="s">
        <v>86</v>
      </c>
      <c r="B41" s="24" t="s">
        <v>20</v>
      </c>
      <c r="C41" s="6">
        <v>30</v>
      </c>
      <c r="D41" s="20" t="s">
        <v>11</v>
      </c>
      <c r="E41" s="25">
        <v>1199499.8999999999</v>
      </c>
      <c r="F41" s="6">
        <v>44956</v>
      </c>
      <c r="G41" s="26" t="s">
        <v>40</v>
      </c>
      <c r="H41" s="25">
        <v>488000</v>
      </c>
      <c r="I41" s="25">
        <f t="shared" si="2"/>
        <v>16266.666666666666</v>
      </c>
      <c r="J41" s="27">
        <v>45290</v>
      </c>
    </row>
    <row r="42" spans="1:10" ht="63" customHeight="1">
      <c r="A42" s="6" t="s">
        <v>87</v>
      </c>
      <c r="B42" s="24" t="s">
        <v>88</v>
      </c>
      <c r="C42" s="6">
        <v>2</v>
      </c>
      <c r="D42" s="20" t="s">
        <v>44</v>
      </c>
      <c r="E42" s="25">
        <v>4297000</v>
      </c>
      <c r="F42" s="6">
        <v>44956</v>
      </c>
      <c r="G42" s="26" t="s">
        <v>25</v>
      </c>
      <c r="H42" s="25">
        <v>4297000</v>
      </c>
      <c r="I42" s="25">
        <f t="shared" si="2"/>
        <v>2148500</v>
      </c>
      <c r="J42" s="27">
        <v>45291</v>
      </c>
    </row>
    <row r="43" spans="1:10" ht="63" customHeight="1">
      <c r="A43" s="6" t="s">
        <v>89</v>
      </c>
      <c r="B43" s="24" t="s">
        <v>90</v>
      </c>
      <c r="C43" s="6">
        <v>75</v>
      </c>
      <c r="D43" s="20" t="s">
        <v>11</v>
      </c>
      <c r="E43" s="25">
        <v>228433.73</v>
      </c>
      <c r="F43" s="6">
        <v>44956</v>
      </c>
      <c r="G43" s="26" t="s">
        <v>101</v>
      </c>
      <c r="H43" s="25">
        <v>219296.37</v>
      </c>
      <c r="I43" s="25">
        <f t="shared" si="2"/>
        <v>2923.9515999999999</v>
      </c>
      <c r="J43" s="27">
        <v>45107</v>
      </c>
    </row>
    <row r="44" spans="1:10" ht="63" customHeight="1">
      <c r="A44" s="6" t="s">
        <v>91</v>
      </c>
      <c r="B44" s="24" t="s">
        <v>17</v>
      </c>
      <c r="C44" s="6">
        <v>3355</v>
      </c>
      <c r="D44" s="20" t="s">
        <v>11</v>
      </c>
      <c r="E44" s="25">
        <v>995327.85</v>
      </c>
      <c r="F44" s="6">
        <v>44956</v>
      </c>
      <c r="G44" s="26" t="s">
        <v>26</v>
      </c>
      <c r="H44" s="25">
        <v>990351.21</v>
      </c>
      <c r="I44" s="25">
        <f t="shared" si="2"/>
        <v>295.18664977645307</v>
      </c>
      <c r="J44" s="27">
        <v>45291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zoomScale="73" zoomScaleNormal="73" workbookViewId="0">
      <selection activeCell="G72" sqref="G72"/>
    </sheetView>
  </sheetViews>
  <sheetFormatPr defaultRowHeight="15.75"/>
  <cols>
    <col min="1" max="1" width="27.7109375" style="33" customWidth="1"/>
    <col min="2" max="2" width="36.85546875" style="33" customWidth="1"/>
    <col min="3" max="3" width="15.5703125" style="33" customWidth="1"/>
    <col min="4" max="4" width="28" style="33" customWidth="1"/>
    <col min="5" max="5" width="20.28515625" style="34" customWidth="1"/>
    <col min="6" max="6" width="15.28515625" style="33" customWidth="1"/>
    <col min="7" max="7" width="31" style="48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32" bestFit="1" customWidth="1"/>
    <col min="12" max="16384" width="9.140625" style="32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847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8" t="s">
        <v>7</v>
      </c>
      <c r="H5" s="9" t="s">
        <v>1</v>
      </c>
      <c r="I5" s="9" t="s">
        <v>8</v>
      </c>
      <c r="J5" s="9" t="s">
        <v>9</v>
      </c>
    </row>
    <row r="6" spans="1:11" ht="94.5">
      <c r="A6" s="63" t="s">
        <v>717</v>
      </c>
      <c r="B6" s="63" t="s">
        <v>718</v>
      </c>
      <c r="C6" s="6" t="s">
        <v>21</v>
      </c>
      <c r="D6" s="44" t="s">
        <v>11</v>
      </c>
      <c r="E6" s="64">
        <v>1500000</v>
      </c>
      <c r="F6" s="65">
        <v>45201</v>
      </c>
      <c r="G6" s="64" t="s">
        <v>25</v>
      </c>
      <c r="H6" s="66">
        <v>1500000</v>
      </c>
      <c r="I6" s="4" t="s">
        <v>38</v>
      </c>
      <c r="J6" s="36">
        <v>45656</v>
      </c>
      <c r="K6" s="52"/>
    </row>
    <row r="7" spans="1:11" ht="94.5">
      <c r="A7" s="69" t="s">
        <v>780</v>
      </c>
      <c r="B7" s="69" t="s">
        <v>180</v>
      </c>
      <c r="C7" s="6">
        <v>33000</v>
      </c>
      <c r="D7" s="47" t="s">
        <v>11</v>
      </c>
      <c r="E7" s="25">
        <v>200225</v>
      </c>
      <c r="F7" s="65">
        <v>45201</v>
      </c>
      <c r="G7" s="64" t="s">
        <v>198</v>
      </c>
      <c r="H7" s="66">
        <v>98574.54</v>
      </c>
      <c r="I7" s="25">
        <f t="shared" ref="I7:I13" si="0">H7/C7</f>
        <v>2.9871072727272727</v>
      </c>
      <c r="J7" s="27">
        <v>45656</v>
      </c>
    </row>
    <row r="8" spans="1:11" ht="94.5">
      <c r="A8" s="69" t="s">
        <v>781</v>
      </c>
      <c r="B8" s="69" t="s">
        <v>782</v>
      </c>
      <c r="C8" s="6">
        <v>15000</v>
      </c>
      <c r="D8" s="47" t="s">
        <v>11</v>
      </c>
      <c r="E8" s="25">
        <v>235950</v>
      </c>
      <c r="F8" s="65">
        <v>45201</v>
      </c>
      <c r="G8" s="64" t="s">
        <v>832</v>
      </c>
      <c r="H8" s="66">
        <v>149101.25</v>
      </c>
      <c r="I8" s="25">
        <f t="shared" si="0"/>
        <v>9.9400833333333338</v>
      </c>
      <c r="J8" s="27">
        <v>45656</v>
      </c>
    </row>
    <row r="9" spans="1:11" ht="78.75">
      <c r="A9" s="69" t="s">
        <v>783</v>
      </c>
      <c r="B9" s="69" t="s">
        <v>784</v>
      </c>
      <c r="C9" s="6">
        <v>10524</v>
      </c>
      <c r="D9" s="37" t="s">
        <v>845</v>
      </c>
      <c r="E9" s="25">
        <v>1179940</v>
      </c>
      <c r="F9" s="65">
        <v>45201</v>
      </c>
      <c r="G9" s="64" t="s">
        <v>833</v>
      </c>
      <c r="H9" s="66">
        <v>394100.3</v>
      </c>
      <c r="I9" s="25">
        <f t="shared" si="0"/>
        <v>37.44776700874192</v>
      </c>
      <c r="J9" s="27">
        <v>45291</v>
      </c>
    </row>
    <row r="10" spans="1:11" ht="94.5">
      <c r="A10" s="69" t="s">
        <v>785</v>
      </c>
      <c r="B10" s="69" t="s">
        <v>786</v>
      </c>
      <c r="C10" s="6">
        <v>10</v>
      </c>
      <c r="D10" s="47" t="s">
        <v>11</v>
      </c>
      <c r="E10" s="25">
        <v>50533.3</v>
      </c>
      <c r="F10" s="65">
        <v>45201</v>
      </c>
      <c r="G10" s="64" t="s">
        <v>834</v>
      </c>
      <c r="H10" s="66">
        <v>26290.33</v>
      </c>
      <c r="I10" s="25">
        <f t="shared" si="0"/>
        <v>2629.0330000000004</v>
      </c>
      <c r="J10" s="27">
        <v>45656</v>
      </c>
    </row>
    <row r="11" spans="1:11" ht="94.5">
      <c r="A11" s="69" t="s">
        <v>787</v>
      </c>
      <c r="B11" s="69" t="s">
        <v>788</v>
      </c>
      <c r="C11" s="6">
        <v>2000</v>
      </c>
      <c r="D11" s="47" t="s">
        <v>11</v>
      </c>
      <c r="E11" s="25">
        <v>152400</v>
      </c>
      <c r="F11" s="65">
        <v>45202</v>
      </c>
      <c r="G11" s="64" t="s">
        <v>189</v>
      </c>
      <c r="H11" s="66">
        <v>112538</v>
      </c>
      <c r="I11" s="25">
        <f t="shared" si="0"/>
        <v>56.268999999999998</v>
      </c>
      <c r="J11" s="27">
        <v>45656</v>
      </c>
    </row>
    <row r="12" spans="1:11" ht="94.5">
      <c r="A12" s="69" t="s">
        <v>789</v>
      </c>
      <c r="B12" s="69" t="s">
        <v>13</v>
      </c>
      <c r="C12" s="6">
        <v>1900</v>
      </c>
      <c r="D12" s="47" t="s">
        <v>11</v>
      </c>
      <c r="E12" s="25">
        <v>1284000</v>
      </c>
      <c r="F12" s="65">
        <v>45202</v>
      </c>
      <c r="G12" s="64" t="s">
        <v>835</v>
      </c>
      <c r="H12" s="66">
        <v>1284000</v>
      </c>
      <c r="I12" s="25">
        <f t="shared" si="0"/>
        <v>675.78947368421052</v>
      </c>
      <c r="J12" s="27">
        <v>45656</v>
      </c>
    </row>
    <row r="13" spans="1:11" ht="94.5">
      <c r="A13" s="69" t="s">
        <v>790</v>
      </c>
      <c r="B13" s="69" t="s">
        <v>791</v>
      </c>
      <c r="C13" s="6">
        <v>10000</v>
      </c>
      <c r="D13" s="47" t="s">
        <v>11</v>
      </c>
      <c r="E13" s="25">
        <v>171700</v>
      </c>
      <c r="F13" s="65">
        <v>45202</v>
      </c>
      <c r="G13" s="64" t="s">
        <v>567</v>
      </c>
      <c r="H13" s="66">
        <v>109029.5</v>
      </c>
      <c r="I13" s="25">
        <f t="shared" si="0"/>
        <v>10.902950000000001</v>
      </c>
      <c r="J13" s="27">
        <v>45656</v>
      </c>
    </row>
    <row r="14" spans="1:11" ht="106.5" customHeight="1">
      <c r="A14" s="63" t="s">
        <v>719</v>
      </c>
      <c r="B14" s="63" t="s">
        <v>17</v>
      </c>
      <c r="C14" s="3">
        <v>3355</v>
      </c>
      <c r="D14" s="44" t="s">
        <v>11</v>
      </c>
      <c r="E14" s="64">
        <v>995327.85</v>
      </c>
      <c r="F14" s="65">
        <v>45202</v>
      </c>
      <c r="G14" s="64" t="s">
        <v>132</v>
      </c>
      <c r="H14" s="66">
        <v>990351.21</v>
      </c>
      <c r="I14" s="4">
        <f t="shared" ref="I14:I27" si="1">H14/C14</f>
        <v>295.18664977645307</v>
      </c>
      <c r="J14" s="36">
        <v>45656</v>
      </c>
      <c r="K14" s="52"/>
    </row>
    <row r="15" spans="1:11" ht="105" customHeight="1">
      <c r="A15" s="63" t="s">
        <v>720</v>
      </c>
      <c r="B15" s="63" t="s">
        <v>41</v>
      </c>
      <c r="C15" s="3">
        <v>6500</v>
      </c>
      <c r="D15" s="44" t="s">
        <v>715</v>
      </c>
      <c r="E15" s="64">
        <v>1347775</v>
      </c>
      <c r="F15" s="65">
        <v>45202</v>
      </c>
      <c r="G15" s="64" t="s">
        <v>30</v>
      </c>
      <c r="H15" s="66">
        <v>1347775</v>
      </c>
      <c r="I15" s="4">
        <f>H15/C15</f>
        <v>207.35</v>
      </c>
      <c r="J15" s="36">
        <v>45656</v>
      </c>
      <c r="K15" s="52"/>
    </row>
    <row r="16" spans="1:11" ht="106.5" customHeight="1">
      <c r="A16" s="63" t="s">
        <v>721</v>
      </c>
      <c r="B16" s="63" t="s">
        <v>263</v>
      </c>
      <c r="C16" s="3">
        <v>24000</v>
      </c>
      <c r="D16" s="44" t="s">
        <v>11</v>
      </c>
      <c r="E16" s="64">
        <v>2071920</v>
      </c>
      <c r="F16" s="65">
        <v>45202</v>
      </c>
      <c r="G16" s="64" t="s">
        <v>821</v>
      </c>
      <c r="H16" s="66">
        <v>503338</v>
      </c>
      <c r="I16" s="4">
        <f>H16/C16</f>
        <v>20.972416666666668</v>
      </c>
      <c r="J16" s="36">
        <v>45657</v>
      </c>
    </row>
    <row r="17" spans="1:11" ht="110.25">
      <c r="A17" s="63" t="s">
        <v>722</v>
      </c>
      <c r="B17" s="63" t="s">
        <v>35</v>
      </c>
      <c r="C17" s="6">
        <v>5000</v>
      </c>
      <c r="D17" s="44" t="s">
        <v>715</v>
      </c>
      <c r="E17" s="64">
        <v>1158450</v>
      </c>
      <c r="F17" s="65">
        <v>45202</v>
      </c>
      <c r="G17" s="64" t="s">
        <v>30</v>
      </c>
      <c r="H17" s="66">
        <v>1158450</v>
      </c>
      <c r="I17" s="4">
        <f t="shared" ref="I17:I22" si="2">H17/C17</f>
        <v>231.69</v>
      </c>
      <c r="J17" s="36">
        <v>45656</v>
      </c>
      <c r="K17" s="52"/>
    </row>
    <row r="18" spans="1:11" ht="94.5">
      <c r="A18" s="69" t="s">
        <v>792</v>
      </c>
      <c r="B18" s="69" t="s">
        <v>116</v>
      </c>
      <c r="C18" s="6">
        <v>1500</v>
      </c>
      <c r="D18" s="47" t="s">
        <v>11</v>
      </c>
      <c r="E18" s="25">
        <v>774000</v>
      </c>
      <c r="F18" s="65">
        <v>45203</v>
      </c>
      <c r="G18" s="64" t="s">
        <v>128</v>
      </c>
      <c r="H18" s="66">
        <v>770130</v>
      </c>
      <c r="I18" s="25">
        <f>H18/C18</f>
        <v>513.41999999999996</v>
      </c>
      <c r="J18" s="27">
        <v>45656</v>
      </c>
    </row>
    <row r="19" spans="1:11" ht="94.5">
      <c r="A19" s="69" t="s">
        <v>793</v>
      </c>
      <c r="B19" s="69" t="s">
        <v>794</v>
      </c>
      <c r="C19" s="6">
        <v>600</v>
      </c>
      <c r="D19" s="47" t="s">
        <v>11</v>
      </c>
      <c r="E19" s="25">
        <v>600000</v>
      </c>
      <c r="F19" s="65">
        <v>45205</v>
      </c>
      <c r="G19" s="64" t="s">
        <v>836</v>
      </c>
      <c r="H19" s="66">
        <v>519000</v>
      </c>
      <c r="I19" s="25">
        <f>H19/C19</f>
        <v>865</v>
      </c>
      <c r="J19" s="27">
        <v>45656</v>
      </c>
    </row>
    <row r="20" spans="1:11" ht="94.5">
      <c r="A20" s="69" t="s">
        <v>795</v>
      </c>
      <c r="B20" s="69" t="s">
        <v>485</v>
      </c>
      <c r="C20" s="6">
        <v>300</v>
      </c>
      <c r="D20" s="47" t="s">
        <v>11</v>
      </c>
      <c r="E20" s="25">
        <v>412500</v>
      </c>
      <c r="F20" s="65">
        <v>45205</v>
      </c>
      <c r="G20" s="64" t="s">
        <v>298</v>
      </c>
      <c r="H20" s="66">
        <v>412500</v>
      </c>
      <c r="I20" s="25">
        <f>H20/C20</f>
        <v>1375</v>
      </c>
      <c r="J20" s="27">
        <v>45656</v>
      </c>
    </row>
    <row r="21" spans="1:11" ht="94.5">
      <c r="A21" s="69" t="s">
        <v>796</v>
      </c>
      <c r="B21" s="69" t="s">
        <v>797</v>
      </c>
      <c r="C21" s="6">
        <v>300</v>
      </c>
      <c r="D21" s="47" t="s">
        <v>11</v>
      </c>
      <c r="E21" s="25">
        <v>375900</v>
      </c>
      <c r="F21" s="65">
        <v>45205</v>
      </c>
      <c r="G21" s="64" t="s">
        <v>312</v>
      </c>
      <c r="H21" s="66">
        <v>351466.5</v>
      </c>
      <c r="I21" s="25">
        <f>H21/C21</f>
        <v>1171.5550000000001</v>
      </c>
      <c r="J21" s="27">
        <v>45656</v>
      </c>
    </row>
    <row r="22" spans="1:11" ht="110.25">
      <c r="A22" s="63" t="s">
        <v>723</v>
      </c>
      <c r="B22" s="63" t="s">
        <v>14</v>
      </c>
      <c r="C22" s="6">
        <v>1190</v>
      </c>
      <c r="D22" s="44" t="s">
        <v>11</v>
      </c>
      <c r="E22" s="64">
        <v>261857.9</v>
      </c>
      <c r="F22" s="65">
        <v>45205</v>
      </c>
      <c r="G22" s="64" t="s">
        <v>30</v>
      </c>
      <c r="H22" s="66">
        <v>261857.9</v>
      </c>
      <c r="I22" s="4">
        <f t="shared" si="2"/>
        <v>220.04865546218488</v>
      </c>
      <c r="J22" s="36">
        <v>45656</v>
      </c>
      <c r="K22" s="52"/>
    </row>
    <row r="23" spans="1:11" ht="106.5" customHeight="1">
      <c r="A23" s="63" t="s">
        <v>724</v>
      </c>
      <c r="B23" s="63" t="s">
        <v>725</v>
      </c>
      <c r="C23" s="6" t="s">
        <v>21</v>
      </c>
      <c r="D23" s="46" t="s">
        <v>11</v>
      </c>
      <c r="E23" s="64">
        <v>1500000</v>
      </c>
      <c r="F23" s="65">
        <v>45208</v>
      </c>
      <c r="G23" s="64" t="s">
        <v>200</v>
      </c>
      <c r="H23" s="66">
        <v>1500000</v>
      </c>
      <c r="I23" s="4" t="s">
        <v>38</v>
      </c>
      <c r="J23" s="36">
        <v>45838</v>
      </c>
    </row>
    <row r="24" spans="1:11" ht="94.5">
      <c r="A24" s="63" t="s">
        <v>726</v>
      </c>
      <c r="B24" s="63" t="s">
        <v>22</v>
      </c>
      <c r="C24" s="3">
        <v>120</v>
      </c>
      <c r="D24" s="44" t="s">
        <v>45</v>
      </c>
      <c r="E24" s="64">
        <v>9588000</v>
      </c>
      <c r="F24" s="65">
        <v>45208</v>
      </c>
      <c r="G24" s="64" t="s">
        <v>28</v>
      </c>
      <c r="H24" s="66">
        <v>9588000</v>
      </c>
      <c r="I24" s="4">
        <f t="shared" si="1"/>
        <v>79900</v>
      </c>
      <c r="J24" s="36">
        <v>45656</v>
      </c>
      <c r="K24" s="52"/>
    </row>
    <row r="25" spans="1:11" ht="99" customHeight="1">
      <c r="A25" s="63" t="s">
        <v>727</v>
      </c>
      <c r="B25" s="63" t="s">
        <v>647</v>
      </c>
      <c r="C25" s="6" t="s">
        <v>21</v>
      </c>
      <c r="D25" s="46" t="s">
        <v>11</v>
      </c>
      <c r="E25" s="64">
        <v>1500000</v>
      </c>
      <c r="F25" s="65">
        <v>45208</v>
      </c>
      <c r="G25" s="64" t="s">
        <v>25</v>
      </c>
      <c r="H25" s="66">
        <v>1500000</v>
      </c>
      <c r="I25" s="4" t="s">
        <v>38</v>
      </c>
      <c r="J25" s="36">
        <v>45656</v>
      </c>
      <c r="K25" s="52"/>
    </row>
    <row r="26" spans="1:11" ht="106.5" customHeight="1">
      <c r="A26" s="63" t="s">
        <v>728</v>
      </c>
      <c r="B26" s="63" t="s">
        <v>17</v>
      </c>
      <c r="C26" s="3">
        <v>3355</v>
      </c>
      <c r="D26" s="44" t="s">
        <v>11</v>
      </c>
      <c r="E26" s="64">
        <v>995327.85</v>
      </c>
      <c r="F26" s="65">
        <v>45208</v>
      </c>
      <c r="G26" s="64" t="s">
        <v>132</v>
      </c>
      <c r="H26" s="66">
        <v>975421.29</v>
      </c>
      <c r="I26" s="4">
        <f t="shared" si="1"/>
        <v>290.73659910581222</v>
      </c>
      <c r="J26" s="36">
        <v>45656</v>
      </c>
    </row>
    <row r="27" spans="1:11" ht="106.5" customHeight="1">
      <c r="A27" s="63" t="s">
        <v>729</v>
      </c>
      <c r="B27" s="63" t="s">
        <v>20</v>
      </c>
      <c r="C27" s="3">
        <v>30</v>
      </c>
      <c r="D27" s="44" t="s">
        <v>11</v>
      </c>
      <c r="E27" s="64">
        <v>1199499.8999999999</v>
      </c>
      <c r="F27" s="65">
        <v>45208</v>
      </c>
      <c r="G27" s="64" t="s">
        <v>131</v>
      </c>
      <c r="H27" s="66">
        <v>1193404</v>
      </c>
      <c r="I27" s="4">
        <f t="shared" si="1"/>
        <v>39780.133333333331</v>
      </c>
      <c r="J27" s="36">
        <v>45656</v>
      </c>
    </row>
    <row r="28" spans="1:11" ht="94.5">
      <c r="A28" s="69" t="s">
        <v>798</v>
      </c>
      <c r="B28" s="69" t="s">
        <v>12</v>
      </c>
      <c r="C28" s="6">
        <v>15552</v>
      </c>
      <c r="D28" s="47" t="s">
        <v>11</v>
      </c>
      <c r="E28" s="25">
        <v>259200</v>
      </c>
      <c r="F28" s="65">
        <v>45208</v>
      </c>
      <c r="G28" s="64" t="s">
        <v>127</v>
      </c>
      <c r="H28" s="66">
        <v>171072</v>
      </c>
      <c r="I28" s="25">
        <f t="shared" ref="I28:I37" si="3">H28/C28</f>
        <v>11</v>
      </c>
      <c r="J28" s="27">
        <v>45656</v>
      </c>
    </row>
    <row r="29" spans="1:11" ht="94.5">
      <c r="A29" s="69" t="s">
        <v>799</v>
      </c>
      <c r="B29" s="69" t="s">
        <v>15</v>
      </c>
      <c r="C29" s="6">
        <v>500000</v>
      </c>
      <c r="D29" s="47" t="s">
        <v>11</v>
      </c>
      <c r="E29" s="25">
        <v>595000</v>
      </c>
      <c r="F29" s="65">
        <v>45208</v>
      </c>
      <c r="G29" s="64" t="s">
        <v>304</v>
      </c>
      <c r="H29" s="66">
        <v>581100</v>
      </c>
      <c r="I29" s="25">
        <f t="shared" si="3"/>
        <v>1.1621999999999999</v>
      </c>
      <c r="J29" s="27">
        <v>45656</v>
      </c>
    </row>
    <row r="30" spans="1:11" ht="94.5">
      <c r="A30" s="69" t="s">
        <v>800</v>
      </c>
      <c r="B30" s="69" t="s">
        <v>16</v>
      </c>
      <c r="C30" s="6">
        <v>210</v>
      </c>
      <c r="D30" s="47" t="s">
        <v>45</v>
      </c>
      <c r="E30" s="25">
        <v>19051000</v>
      </c>
      <c r="F30" s="65">
        <v>45208</v>
      </c>
      <c r="G30" s="64" t="s">
        <v>27</v>
      </c>
      <c r="H30" s="66">
        <v>19051000</v>
      </c>
      <c r="I30" s="25">
        <f t="shared" si="3"/>
        <v>90719.047619047618</v>
      </c>
      <c r="J30" s="27">
        <v>45656</v>
      </c>
    </row>
    <row r="31" spans="1:11" ht="94.5">
      <c r="A31" s="69" t="s">
        <v>801</v>
      </c>
      <c r="B31" s="69" t="s">
        <v>15</v>
      </c>
      <c r="C31" s="6">
        <v>4900</v>
      </c>
      <c r="D31" s="47" t="s">
        <v>11</v>
      </c>
      <c r="E31" s="25">
        <v>2456000</v>
      </c>
      <c r="F31" s="65">
        <v>45208</v>
      </c>
      <c r="G31" s="64" t="s">
        <v>573</v>
      </c>
      <c r="H31" s="66">
        <v>2419160</v>
      </c>
      <c r="I31" s="25">
        <f t="shared" si="3"/>
        <v>493.70612244897961</v>
      </c>
      <c r="J31" s="27">
        <v>45656</v>
      </c>
    </row>
    <row r="32" spans="1:11" ht="94.5">
      <c r="A32" s="69" t="s">
        <v>802</v>
      </c>
      <c r="B32" s="69" t="s">
        <v>803</v>
      </c>
      <c r="C32" s="6">
        <v>1200</v>
      </c>
      <c r="D32" s="47" t="s">
        <v>11</v>
      </c>
      <c r="E32" s="25">
        <v>531120</v>
      </c>
      <c r="F32" s="65">
        <v>45208</v>
      </c>
      <c r="G32" s="64" t="s">
        <v>125</v>
      </c>
      <c r="H32" s="66">
        <v>265744</v>
      </c>
      <c r="I32" s="25">
        <f t="shared" si="3"/>
        <v>221.45333333333335</v>
      </c>
      <c r="J32" s="27">
        <v>45656</v>
      </c>
    </row>
    <row r="33" spans="1:10" ht="94.5">
      <c r="A33" s="69" t="s">
        <v>804</v>
      </c>
      <c r="B33" s="69" t="s">
        <v>12</v>
      </c>
      <c r="C33" s="6">
        <v>675</v>
      </c>
      <c r="D33" s="47" t="s">
        <v>11</v>
      </c>
      <c r="E33" s="25">
        <v>75875</v>
      </c>
      <c r="F33" s="65">
        <v>45208</v>
      </c>
      <c r="G33" s="64" t="s">
        <v>127</v>
      </c>
      <c r="H33" s="66">
        <v>39818.93</v>
      </c>
      <c r="I33" s="25">
        <f t="shared" si="3"/>
        <v>58.991007407407409</v>
      </c>
      <c r="J33" s="27">
        <v>45656</v>
      </c>
    </row>
    <row r="34" spans="1:10" ht="94.5">
      <c r="A34" s="69" t="s">
        <v>805</v>
      </c>
      <c r="B34" s="69" t="s">
        <v>294</v>
      </c>
      <c r="C34" s="6">
        <v>240</v>
      </c>
      <c r="D34" s="47" t="s">
        <v>11</v>
      </c>
      <c r="E34" s="25">
        <v>314640</v>
      </c>
      <c r="F34" s="65">
        <v>45208</v>
      </c>
      <c r="G34" s="64" t="s">
        <v>837</v>
      </c>
      <c r="H34" s="66">
        <v>35680</v>
      </c>
      <c r="I34" s="25">
        <f t="shared" si="3"/>
        <v>148.66666666666666</v>
      </c>
      <c r="J34" s="27">
        <v>45656</v>
      </c>
    </row>
    <row r="35" spans="1:10" ht="94.5">
      <c r="A35" s="69" t="s">
        <v>806</v>
      </c>
      <c r="B35" s="69" t="s">
        <v>807</v>
      </c>
      <c r="C35" s="6">
        <v>250</v>
      </c>
      <c r="D35" s="47" t="s">
        <v>11</v>
      </c>
      <c r="E35" s="25">
        <v>52200</v>
      </c>
      <c r="F35" s="65">
        <v>45208</v>
      </c>
      <c r="G35" s="64" t="s">
        <v>838</v>
      </c>
      <c r="H35" s="66">
        <v>41382</v>
      </c>
      <c r="I35" s="25">
        <f t="shared" si="3"/>
        <v>165.52799999999999</v>
      </c>
      <c r="J35" s="27">
        <v>45656</v>
      </c>
    </row>
    <row r="36" spans="1:10" ht="127.5" customHeight="1">
      <c r="A36" s="63" t="s">
        <v>730</v>
      </c>
      <c r="B36" s="63" t="s">
        <v>590</v>
      </c>
      <c r="C36" s="6">
        <v>18</v>
      </c>
      <c r="D36" s="44" t="s">
        <v>11</v>
      </c>
      <c r="E36" s="64">
        <v>441000</v>
      </c>
      <c r="F36" s="65">
        <v>45215</v>
      </c>
      <c r="G36" s="64" t="s">
        <v>200</v>
      </c>
      <c r="H36" s="66">
        <v>441000</v>
      </c>
      <c r="I36" s="25">
        <f t="shared" si="3"/>
        <v>24500</v>
      </c>
      <c r="J36" s="36">
        <v>45656</v>
      </c>
    </row>
    <row r="37" spans="1:10" ht="94.5">
      <c r="A37" s="69" t="s">
        <v>753</v>
      </c>
      <c r="B37" s="69" t="s">
        <v>22</v>
      </c>
      <c r="C37" s="6">
        <v>120</v>
      </c>
      <c r="D37" s="47" t="s">
        <v>45</v>
      </c>
      <c r="E37" s="25">
        <v>9588000</v>
      </c>
      <c r="F37" s="65">
        <v>45212</v>
      </c>
      <c r="G37" s="64" t="s">
        <v>28</v>
      </c>
      <c r="H37" s="66">
        <v>9588000</v>
      </c>
      <c r="I37" s="25">
        <f t="shared" si="3"/>
        <v>79900</v>
      </c>
      <c r="J37" s="27">
        <v>45838</v>
      </c>
    </row>
    <row r="38" spans="1:10" ht="127.5" customHeight="1">
      <c r="A38" s="63" t="s">
        <v>731</v>
      </c>
      <c r="B38" s="63" t="s">
        <v>732</v>
      </c>
      <c r="C38" s="6">
        <v>10</v>
      </c>
      <c r="D38" s="44" t="s">
        <v>44</v>
      </c>
      <c r="E38" s="64">
        <v>1080000</v>
      </c>
      <c r="F38" s="65">
        <v>45215</v>
      </c>
      <c r="G38" s="64" t="s">
        <v>200</v>
      </c>
      <c r="H38" s="66">
        <v>1080000</v>
      </c>
      <c r="I38" s="25">
        <f t="shared" ref="I38:I73" si="4">H38/C38</f>
        <v>108000</v>
      </c>
      <c r="J38" s="36">
        <v>45838</v>
      </c>
    </row>
    <row r="39" spans="1:10" ht="127.5" customHeight="1">
      <c r="A39" s="63" t="s">
        <v>733</v>
      </c>
      <c r="B39" s="63" t="s">
        <v>734</v>
      </c>
      <c r="C39" s="37">
        <v>5350</v>
      </c>
      <c r="D39" s="44" t="s">
        <v>11</v>
      </c>
      <c r="E39" s="64">
        <v>743454.5</v>
      </c>
      <c r="F39" s="65">
        <v>45215</v>
      </c>
      <c r="G39" s="64" t="s">
        <v>822</v>
      </c>
      <c r="H39" s="66">
        <v>728582.66</v>
      </c>
      <c r="I39" s="25">
        <f t="shared" si="4"/>
        <v>136.18367476635515</v>
      </c>
      <c r="J39" s="36">
        <v>45656</v>
      </c>
    </row>
    <row r="40" spans="1:10" ht="110.25" customHeight="1">
      <c r="A40" s="67" t="s">
        <v>735</v>
      </c>
      <c r="B40" s="67" t="s">
        <v>736</v>
      </c>
      <c r="C40" s="41">
        <v>63</v>
      </c>
      <c r="D40" s="47" t="s">
        <v>11</v>
      </c>
      <c r="E40" s="68">
        <v>358500</v>
      </c>
      <c r="F40" s="65">
        <v>45215</v>
      </c>
      <c r="G40" s="64" t="s">
        <v>200</v>
      </c>
      <c r="H40" s="66">
        <v>358500</v>
      </c>
      <c r="I40" s="42">
        <f t="shared" si="4"/>
        <v>5690.4761904761908</v>
      </c>
      <c r="J40" s="43">
        <v>45656</v>
      </c>
    </row>
    <row r="41" spans="1:10" ht="119.25" customHeight="1">
      <c r="A41" s="69" t="s">
        <v>737</v>
      </c>
      <c r="B41" s="69" t="s">
        <v>532</v>
      </c>
      <c r="C41" s="6">
        <v>3</v>
      </c>
      <c r="D41" s="47" t="s">
        <v>44</v>
      </c>
      <c r="E41" s="25">
        <v>853800</v>
      </c>
      <c r="F41" s="65">
        <v>45215</v>
      </c>
      <c r="G41" s="64" t="s">
        <v>25</v>
      </c>
      <c r="H41" s="66">
        <v>853800</v>
      </c>
      <c r="I41" s="25">
        <f t="shared" si="4"/>
        <v>284600</v>
      </c>
      <c r="J41" s="43">
        <v>45656</v>
      </c>
    </row>
    <row r="42" spans="1:10" ht="119.25" customHeight="1">
      <c r="A42" s="69" t="s">
        <v>738</v>
      </c>
      <c r="B42" s="69" t="s">
        <v>739</v>
      </c>
      <c r="C42" s="6">
        <v>18</v>
      </c>
      <c r="D42" s="47" t="s">
        <v>11</v>
      </c>
      <c r="E42" s="25">
        <v>357000</v>
      </c>
      <c r="F42" s="65">
        <v>45215</v>
      </c>
      <c r="G42" s="64" t="s">
        <v>200</v>
      </c>
      <c r="H42" s="66">
        <v>357000</v>
      </c>
      <c r="I42" s="25">
        <f t="shared" si="4"/>
        <v>19833.333333333332</v>
      </c>
      <c r="J42" s="43">
        <v>45656</v>
      </c>
    </row>
    <row r="43" spans="1:10" ht="119.25" customHeight="1">
      <c r="A43" s="69" t="s">
        <v>740</v>
      </c>
      <c r="B43" s="69" t="s">
        <v>622</v>
      </c>
      <c r="C43" s="6">
        <v>14</v>
      </c>
      <c r="D43" s="47" t="s">
        <v>11</v>
      </c>
      <c r="E43" s="25">
        <v>380800</v>
      </c>
      <c r="F43" s="65">
        <v>45215</v>
      </c>
      <c r="G43" s="64" t="s">
        <v>200</v>
      </c>
      <c r="H43" s="66">
        <v>380800</v>
      </c>
      <c r="I43" s="25">
        <f t="shared" si="4"/>
        <v>27200</v>
      </c>
      <c r="J43" s="43">
        <v>45656</v>
      </c>
    </row>
    <row r="44" spans="1:10" ht="119.25" customHeight="1">
      <c r="A44" s="69" t="s">
        <v>741</v>
      </c>
      <c r="B44" s="69" t="s">
        <v>175</v>
      </c>
      <c r="C44" s="6">
        <v>22000</v>
      </c>
      <c r="D44" s="47" t="s">
        <v>11</v>
      </c>
      <c r="E44" s="25">
        <v>1240580</v>
      </c>
      <c r="F44" s="65">
        <v>45211</v>
      </c>
      <c r="G44" s="64" t="s">
        <v>455</v>
      </c>
      <c r="H44" s="66">
        <v>934307.5</v>
      </c>
      <c r="I44" s="25">
        <f t="shared" si="4"/>
        <v>42.468522727272727</v>
      </c>
      <c r="J44" s="43">
        <v>45656</v>
      </c>
    </row>
    <row r="45" spans="1:10" ht="119.25" customHeight="1">
      <c r="A45" s="69" t="s">
        <v>742</v>
      </c>
      <c r="B45" s="69" t="s">
        <v>743</v>
      </c>
      <c r="C45" s="6">
        <v>5</v>
      </c>
      <c r="D45" s="47" t="s">
        <v>44</v>
      </c>
      <c r="E45" s="25">
        <v>260000</v>
      </c>
      <c r="F45" s="65">
        <v>45215</v>
      </c>
      <c r="G45" s="64" t="s">
        <v>200</v>
      </c>
      <c r="H45" s="66">
        <v>260000</v>
      </c>
      <c r="I45" s="25">
        <f t="shared" si="4"/>
        <v>52000</v>
      </c>
      <c r="J45" s="27">
        <v>45838</v>
      </c>
    </row>
    <row r="46" spans="1:10" ht="94.5">
      <c r="A46" s="69" t="s">
        <v>808</v>
      </c>
      <c r="B46" s="69" t="s">
        <v>437</v>
      </c>
      <c r="C46" s="6" t="s">
        <v>21</v>
      </c>
      <c r="D46" s="47" t="s">
        <v>11</v>
      </c>
      <c r="E46" s="25">
        <v>1500000</v>
      </c>
      <c r="F46" s="65">
        <v>45215</v>
      </c>
      <c r="G46" s="64" t="s">
        <v>573</v>
      </c>
      <c r="H46" s="66">
        <v>1500000</v>
      </c>
      <c r="I46" s="25" t="s">
        <v>38</v>
      </c>
      <c r="J46" s="27">
        <v>45656</v>
      </c>
    </row>
    <row r="47" spans="1:10" ht="94.5">
      <c r="A47" s="69" t="s">
        <v>809</v>
      </c>
      <c r="B47" s="69" t="s">
        <v>810</v>
      </c>
      <c r="C47" s="6">
        <v>45</v>
      </c>
      <c r="D47" s="44" t="s">
        <v>44</v>
      </c>
      <c r="E47" s="25">
        <v>50916.65</v>
      </c>
      <c r="F47" s="65">
        <v>45215</v>
      </c>
      <c r="G47" s="64" t="s">
        <v>839</v>
      </c>
      <c r="H47" s="66">
        <v>33082.230000000003</v>
      </c>
      <c r="I47" s="25">
        <f>H47/C47</f>
        <v>735.16066666666677</v>
      </c>
      <c r="J47" s="27">
        <v>45656</v>
      </c>
    </row>
    <row r="48" spans="1:10" ht="204.75">
      <c r="A48" s="69" t="s">
        <v>811</v>
      </c>
      <c r="B48" s="69" t="s">
        <v>812</v>
      </c>
      <c r="C48" s="6" t="s">
        <v>38</v>
      </c>
      <c r="D48" s="48" t="s">
        <v>846</v>
      </c>
      <c r="E48" s="25">
        <v>700254</v>
      </c>
      <c r="F48" s="65">
        <v>45215</v>
      </c>
      <c r="G48" s="64" t="s">
        <v>840</v>
      </c>
      <c r="H48" s="66">
        <v>700254</v>
      </c>
      <c r="I48" s="25" t="s">
        <v>38</v>
      </c>
      <c r="J48" s="27">
        <v>45657</v>
      </c>
    </row>
    <row r="49" spans="1:10" ht="94.5">
      <c r="A49" s="69" t="s">
        <v>813</v>
      </c>
      <c r="B49" s="69" t="s">
        <v>429</v>
      </c>
      <c r="C49" s="6">
        <v>415</v>
      </c>
      <c r="D49" s="47" t="s">
        <v>11</v>
      </c>
      <c r="E49" s="25">
        <v>759700</v>
      </c>
      <c r="F49" s="65">
        <v>45216</v>
      </c>
      <c r="G49" s="64" t="s">
        <v>841</v>
      </c>
      <c r="H49" s="66">
        <v>421633.5</v>
      </c>
      <c r="I49" s="25">
        <f>H49/C49</f>
        <v>1015.9843373493976</v>
      </c>
      <c r="J49" s="27">
        <v>45656</v>
      </c>
    </row>
    <row r="50" spans="1:10" ht="94.5">
      <c r="A50" s="69" t="s">
        <v>814</v>
      </c>
      <c r="B50" s="69" t="s">
        <v>815</v>
      </c>
      <c r="C50" s="6">
        <v>378</v>
      </c>
      <c r="D50" s="47" t="s">
        <v>11</v>
      </c>
      <c r="E50" s="25">
        <v>339822</v>
      </c>
      <c r="F50" s="65">
        <v>45216</v>
      </c>
      <c r="G50" s="64" t="s">
        <v>842</v>
      </c>
      <c r="H50" s="66">
        <v>142725.24</v>
      </c>
      <c r="I50" s="25">
        <f>H50/C50</f>
        <v>377.58</v>
      </c>
      <c r="J50" s="27">
        <v>45656</v>
      </c>
    </row>
    <row r="51" spans="1:10" ht="94.5">
      <c r="A51" s="69" t="s">
        <v>816</v>
      </c>
      <c r="B51" s="69" t="s">
        <v>120</v>
      </c>
      <c r="C51" s="6">
        <v>190</v>
      </c>
      <c r="D51" s="47" t="s">
        <v>45</v>
      </c>
      <c r="E51" s="25">
        <v>19051000</v>
      </c>
      <c r="F51" s="65">
        <v>45216</v>
      </c>
      <c r="G51" s="64" t="s">
        <v>27</v>
      </c>
      <c r="H51" s="66">
        <v>19051000</v>
      </c>
      <c r="I51" s="25">
        <f>H51/C51</f>
        <v>100268.42105263157</v>
      </c>
      <c r="J51" s="27">
        <v>45838</v>
      </c>
    </row>
    <row r="52" spans="1:10" ht="117" customHeight="1">
      <c r="A52" s="69" t="s">
        <v>744</v>
      </c>
      <c r="B52" s="69" t="s">
        <v>745</v>
      </c>
      <c r="C52" s="6">
        <v>25</v>
      </c>
      <c r="D52" s="47" t="s">
        <v>44</v>
      </c>
      <c r="E52" s="25">
        <v>989200</v>
      </c>
      <c r="F52" s="65">
        <v>45216</v>
      </c>
      <c r="G52" s="64" t="s">
        <v>823</v>
      </c>
      <c r="H52" s="66">
        <v>806198</v>
      </c>
      <c r="I52" s="25">
        <f t="shared" si="4"/>
        <v>32247.919999999998</v>
      </c>
      <c r="J52" s="27">
        <v>45473</v>
      </c>
    </row>
    <row r="53" spans="1:10" ht="121.5" customHeight="1">
      <c r="A53" s="69" t="s">
        <v>746</v>
      </c>
      <c r="B53" s="69" t="s">
        <v>747</v>
      </c>
      <c r="C53" s="6">
        <v>7</v>
      </c>
      <c r="D53" s="47" t="s">
        <v>44</v>
      </c>
      <c r="E53" s="25">
        <v>163149.98000000001</v>
      </c>
      <c r="F53" s="65">
        <v>45216</v>
      </c>
      <c r="G53" s="64" t="s">
        <v>824</v>
      </c>
      <c r="H53" s="66">
        <v>115020.73</v>
      </c>
      <c r="I53" s="25">
        <f t="shared" si="4"/>
        <v>16431.532857142858</v>
      </c>
      <c r="J53" s="27">
        <v>45656</v>
      </c>
    </row>
    <row r="54" spans="1:10" ht="105" customHeight="1">
      <c r="A54" s="69" t="s">
        <v>748</v>
      </c>
      <c r="B54" s="69" t="s">
        <v>749</v>
      </c>
      <c r="C54" s="6">
        <v>195</v>
      </c>
      <c r="D54" s="47" t="s">
        <v>11</v>
      </c>
      <c r="E54" s="25">
        <v>196950</v>
      </c>
      <c r="F54" s="65">
        <v>45216</v>
      </c>
      <c r="G54" s="64" t="s">
        <v>825</v>
      </c>
      <c r="H54" s="66">
        <v>196350</v>
      </c>
      <c r="I54" s="25">
        <f t="shared" si="4"/>
        <v>1006.9230769230769</v>
      </c>
      <c r="J54" s="27">
        <v>45656</v>
      </c>
    </row>
    <row r="55" spans="1:10" ht="94.5">
      <c r="A55" s="69" t="s">
        <v>750</v>
      </c>
      <c r="B55" s="69" t="s">
        <v>620</v>
      </c>
      <c r="C55" s="6">
        <v>178</v>
      </c>
      <c r="D55" s="47" t="s">
        <v>11</v>
      </c>
      <c r="E55" s="25">
        <v>2367400</v>
      </c>
      <c r="F55" s="65">
        <v>45216</v>
      </c>
      <c r="G55" s="64" t="s">
        <v>200</v>
      </c>
      <c r="H55" s="66">
        <v>2367400</v>
      </c>
      <c r="I55" s="25">
        <f t="shared" si="4"/>
        <v>13300</v>
      </c>
      <c r="J55" s="27">
        <v>45656</v>
      </c>
    </row>
    <row r="56" spans="1:10" ht="94.5">
      <c r="A56" s="69" t="s">
        <v>751</v>
      </c>
      <c r="B56" s="69" t="s">
        <v>22</v>
      </c>
      <c r="C56" s="6">
        <v>120</v>
      </c>
      <c r="D56" s="47" t="s">
        <v>45</v>
      </c>
      <c r="E56" s="25">
        <v>9588000</v>
      </c>
      <c r="F56" s="65">
        <v>45216</v>
      </c>
      <c r="G56" s="64" t="s">
        <v>28</v>
      </c>
      <c r="H56" s="66">
        <v>9588000</v>
      </c>
      <c r="I56" s="25">
        <f t="shared" si="4"/>
        <v>79900</v>
      </c>
      <c r="J56" s="27">
        <v>45838</v>
      </c>
    </row>
    <row r="57" spans="1:10" ht="111.75" customHeight="1">
      <c r="A57" s="69" t="s">
        <v>752</v>
      </c>
      <c r="B57" s="69" t="s">
        <v>106</v>
      </c>
      <c r="C57" s="6">
        <v>150</v>
      </c>
      <c r="D57" s="47" t="s">
        <v>11</v>
      </c>
      <c r="E57" s="25">
        <v>300000</v>
      </c>
      <c r="F57" s="65">
        <v>45216</v>
      </c>
      <c r="G57" s="64" t="s">
        <v>826</v>
      </c>
      <c r="H57" s="66">
        <v>300000</v>
      </c>
      <c r="I57" s="25">
        <f t="shared" si="4"/>
        <v>2000</v>
      </c>
      <c r="J57" s="27">
        <v>45656</v>
      </c>
    </row>
    <row r="58" spans="1:10" ht="94.5">
      <c r="A58" s="69" t="s">
        <v>817</v>
      </c>
      <c r="B58" s="69" t="s">
        <v>818</v>
      </c>
      <c r="C58" s="6">
        <v>290</v>
      </c>
      <c r="D58" s="47" t="s">
        <v>11</v>
      </c>
      <c r="E58" s="25">
        <v>978750</v>
      </c>
      <c r="F58" s="65">
        <v>45219</v>
      </c>
      <c r="G58" s="64" t="s">
        <v>843</v>
      </c>
      <c r="H58" s="66">
        <v>225112.5</v>
      </c>
      <c r="I58" s="25">
        <f>H58/C58</f>
        <v>776.25</v>
      </c>
      <c r="J58" s="27">
        <v>45656</v>
      </c>
    </row>
    <row r="59" spans="1:10" ht="94.5">
      <c r="A59" s="69" t="s">
        <v>819</v>
      </c>
      <c r="B59" s="69" t="s">
        <v>820</v>
      </c>
      <c r="C59" s="6">
        <v>16</v>
      </c>
      <c r="D59" s="44" t="s">
        <v>11</v>
      </c>
      <c r="E59" s="25">
        <v>107275.46</v>
      </c>
      <c r="F59" s="65">
        <v>45219</v>
      </c>
      <c r="G59" s="64" t="s">
        <v>676</v>
      </c>
      <c r="H59" s="66">
        <v>53636.2</v>
      </c>
      <c r="I59" s="25">
        <f>H59/C59</f>
        <v>3352.2624999999998</v>
      </c>
      <c r="J59" s="27">
        <v>45656</v>
      </c>
    </row>
    <row r="60" spans="1:10" ht="157.5">
      <c r="A60" s="69" t="s">
        <v>754</v>
      </c>
      <c r="B60" s="69" t="s">
        <v>755</v>
      </c>
      <c r="C60" s="6">
        <v>24</v>
      </c>
      <c r="D60" s="37" t="s">
        <v>844</v>
      </c>
      <c r="E60" s="25">
        <v>1200792</v>
      </c>
      <c r="F60" s="65">
        <v>45219</v>
      </c>
      <c r="G60" s="64" t="s">
        <v>827</v>
      </c>
      <c r="H60" s="66">
        <v>1164686.3999999999</v>
      </c>
      <c r="I60" s="25">
        <f t="shared" si="4"/>
        <v>48528.6</v>
      </c>
      <c r="J60" s="27">
        <v>46022</v>
      </c>
    </row>
    <row r="61" spans="1:10" ht="108.75" customHeight="1">
      <c r="A61" s="69" t="s">
        <v>756</v>
      </c>
      <c r="B61" s="69" t="s">
        <v>645</v>
      </c>
      <c r="C61" s="6">
        <v>143</v>
      </c>
      <c r="D61" s="47" t="s">
        <v>11</v>
      </c>
      <c r="E61" s="25">
        <v>1468610</v>
      </c>
      <c r="F61" s="65">
        <v>45222</v>
      </c>
      <c r="G61" s="64" t="s">
        <v>200</v>
      </c>
      <c r="H61" s="66">
        <v>1468610</v>
      </c>
      <c r="I61" s="25">
        <f t="shared" si="4"/>
        <v>10270</v>
      </c>
      <c r="J61" s="27">
        <v>45656</v>
      </c>
    </row>
    <row r="62" spans="1:10" ht="94.5">
      <c r="A62" s="69" t="s">
        <v>757</v>
      </c>
      <c r="B62" s="69" t="s">
        <v>758</v>
      </c>
      <c r="C62" s="6">
        <v>20</v>
      </c>
      <c r="D62" s="47" t="s">
        <v>44</v>
      </c>
      <c r="E62" s="25">
        <v>71600</v>
      </c>
      <c r="F62" s="65">
        <v>45222</v>
      </c>
      <c r="G62" s="64" t="s">
        <v>828</v>
      </c>
      <c r="H62" s="66">
        <v>70000</v>
      </c>
      <c r="I62" s="25">
        <f t="shared" si="4"/>
        <v>3500</v>
      </c>
      <c r="J62" s="27">
        <v>45656</v>
      </c>
    </row>
    <row r="63" spans="1:10" ht="94.5">
      <c r="A63" s="69" t="s">
        <v>759</v>
      </c>
      <c r="B63" s="69" t="s">
        <v>12</v>
      </c>
      <c r="C63" s="6">
        <v>300</v>
      </c>
      <c r="D63" s="47" t="s">
        <v>11</v>
      </c>
      <c r="E63" s="25">
        <v>229200</v>
      </c>
      <c r="F63" s="65">
        <v>45222</v>
      </c>
      <c r="G63" s="64" t="s">
        <v>127</v>
      </c>
      <c r="H63" s="66">
        <v>229200</v>
      </c>
      <c r="I63" s="25">
        <f t="shared" si="4"/>
        <v>764</v>
      </c>
      <c r="J63" s="27">
        <v>45656</v>
      </c>
    </row>
    <row r="64" spans="1:10" ht="94.5">
      <c r="A64" s="69" t="s">
        <v>760</v>
      </c>
      <c r="B64" s="69" t="s">
        <v>761</v>
      </c>
      <c r="C64" s="6">
        <v>14</v>
      </c>
      <c r="D64" s="47" t="s">
        <v>44</v>
      </c>
      <c r="E64" s="25">
        <v>966782</v>
      </c>
      <c r="F64" s="65">
        <v>45222</v>
      </c>
      <c r="G64" s="64" t="s">
        <v>200</v>
      </c>
      <c r="H64" s="66">
        <v>966782</v>
      </c>
      <c r="I64" s="25">
        <f t="shared" si="4"/>
        <v>69055.857142857145</v>
      </c>
      <c r="J64" s="27">
        <v>45838</v>
      </c>
    </row>
    <row r="65" spans="1:10" ht="94.5">
      <c r="A65" s="69" t="s">
        <v>762</v>
      </c>
      <c r="B65" s="69" t="s">
        <v>763</v>
      </c>
      <c r="C65" s="6">
        <v>6</v>
      </c>
      <c r="D65" s="47" t="s">
        <v>11</v>
      </c>
      <c r="E65" s="25">
        <v>65100</v>
      </c>
      <c r="F65" s="65">
        <v>45222</v>
      </c>
      <c r="G65" s="64" t="s">
        <v>441</v>
      </c>
      <c r="H65" s="66">
        <v>12600</v>
      </c>
      <c r="I65" s="25">
        <f t="shared" si="4"/>
        <v>2100</v>
      </c>
      <c r="J65" s="27">
        <v>45656</v>
      </c>
    </row>
    <row r="66" spans="1:10" ht="94.5">
      <c r="A66" s="69" t="s">
        <v>764</v>
      </c>
      <c r="B66" s="69" t="s">
        <v>765</v>
      </c>
      <c r="C66" s="6">
        <v>100</v>
      </c>
      <c r="D66" s="47" t="s">
        <v>11</v>
      </c>
      <c r="E66" s="25">
        <v>14850</v>
      </c>
      <c r="F66" s="65">
        <v>45222</v>
      </c>
      <c r="G66" s="64" t="s">
        <v>441</v>
      </c>
      <c r="H66" s="66">
        <v>14850</v>
      </c>
      <c r="I66" s="25">
        <f t="shared" si="4"/>
        <v>148.5</v>
      </c>
      <c r="J66" s="27">
        <v>45656</v>
      </c>
    </row>
    <row r="67" spans="1:10" ht="94.5">
      <c r="A67" s="69" t="s">
        <v>766</v>
      </c>
      <c r="B67" s="69" t="s">
        <v>767</v>
      </c>
      <c r="C67" s="6">
        <v>700</v>
      </c>
      <c r="D67" s="47" t="s">
        <v>11</v>
      </c>
      <c r="E67" s="25">
        <v>286720</v>
      </c>
      <c r="F67" s="65">
        <v>45222</v>
      </c>
      <c r="G67" s="64" t="s">
        <v>568</v>
      </c>
      <c r="H67" s="66">
        <v>129920</v>
      </c>
      <c r="I67" s="25">
        <f t="shared" si="4"/>
        <v>185.6</v>
      </c>
      <c r="J67" s="27">
        <v>45656</v>
      </c>
    </row>
    <row r="68" spans="1:10" ht="94.5">
      <c r="A68" s="69" t="s">
        <v>768</v>
      </c>
      <c r="B68" s="69" t="s">
        <v>769</v>
      </c>
      <c r="C68" s="6">
        <v>300</v>
      </c>
      <c r="D68" s="47" t="s">
        <v>11</v>
      </c>
      <c r="E68" s="25">
        <v>105000</v>
      </c>
      <c r="F68" s="65">
        <v>45223</v>
      </c>
      <c r="G68" s="64" t="s">
        <v>826</v>
      </c>
      <c r="H68" s="66">
        <v>60900</v>
      </c>
      <c r="I68" s="25">
        <f t="shared" si="4"/>
        <v>203</v>
      </c>
      <c r="J68" s="27">
        <v>45656</v>
      </c>
    </row>
    <row r="69" spans="1:10" ht="94.5">
      <c r="A69" s="69" t="s">
        <v>770</v>
      </c>
      <c r="B69" s="69" t="s">
        <v>771</v>
      </c>
      <c r="C69" s="6">
        <v>100</v>
      </c>
      <c r="D69" s="47" t="s">
        <v>11</v>
      </c>
      <c r="E69" s="25">
        <v>29320</v>
      </c>
      <c r="F69" s="65">
        <v>45223</v>
      </c>
      <c r="G69" s="64" t="s">
        <v>24</v>
      </c>
      <c r="H69" s="66">
        <v>16565.57</v>
      </c>
      <c r="I69" s="25">
        <f t="shared" si="4"/>
        <v>165.6557</v>
      </c>
      <c r="J69" s="27">
        <v>45656</v>
      </c>
    </row>
    <row r="70" spans="1:10" ht="94.5">
      <c r="A70" s="69" t="s">
        <v>772</v>
      </c>
      <c r="B70" s="69" t="s">
        <v>773</v>
      </c>
      <c r="C70" s="6">
        <v>1750</v>
      </c>
      <c r="D70" s="47" t="s">
        <v>11</v>
      </c>
      <c r="E70" s="25">
        <v>292600</v>
      </c>
      <c r="F70" s="65">
        <v>45225</v>
      </c>
      <c r="G70" s="64" t="s">
        <v>829</v>
      </c>
      <c r="H70" s="66">
        <v>169708</v>
      </c>
      <c r="I70" s="25">
        <f t="shared" si="4"/>
        <v>96.975999999999999</v>
      </c>
      <c r="J70" s="27">
        <v>45656</v>
      </c>
    </row>
    <row r="71" spans="1:10" ht="94.5">
      <c r="A71" s="69" t="s">
        <v>774</v>
      </c>
      <c r="B71" s="69" t="s">
        <v>775</v>
      </c>
      <c r="C71" s="6">
        <v>1</v>
      </c>
      <c r="D71" s="47" t="s">
        <v>44</v>
      </c>
      <c r="E71" s="25">
        <v>242500</v>
      </c>
      <c r="F71" s="65">
        <v>45226</v>
      </c>
      <c r="G71" s="64" t="s">
        <v>830</v>
      </c>
      <c r="H71" s="66">
        <v>173387.5</v>
      </c>
      <c r="I71" s="25">
        <f t="shared" si="4"/>
        <v>173387.5</v>
      </c>
      <c r="J71" s="27">
        <v>45473</v>
      </c>
    </row>
    <row r="72" spans="1:10" ht="94.5">
      <c r="A72" s="69" t="s">
        <v>776</v>
      </c>
      <c r="B72" s="69" t="s">
        <v>777</v>
      </c>
      <c r="C72" s="6">
        <v>500</v>
      </c>
      <c r="D72" s="47" t="s">
        <v>11</v>
      </c>
      <c r="E72" s="25">
        <v>45665</v>
      </c>
      <c r="F72" s="65">
        <v>45229</v>
      </c>
      <c r="G72" s="64" t="s">
        <v>42</v>
      </c>
      <c r="H72" s="66">
        <v>15297.11</v>
      </c>
      <c r="I72" s="25">
        <f t="shared" si="4"/>
        <v>30.59422</v>
      </c>
      <c r="J72" s="27">
        <v>45656</v>
      </c>
    </row>
    <row r="73" spans="1:10" ht="130.5" customHeight="1">
      <c r="A73" s="69" t="s">
        <v>778</v>
      </c>
      <c r="B73" s="69" t="s">
        <v>779</v>
      </c>
      <c r="C73" s="6">
        <v>5000</v>
      </c>
      <c r="D73" s="44" t="s">
        <v>11</v>
      </c>
      <c r="E73" s="25">
        <v>217700</v>
      </c>
      <c r="F73" s="65">
        <v>45229</v>
      </c>
      <c r="G73" s="64" t="s">
        <v>831</v>
      </c>
      <c r="H73" s="66">
        <v>143469</v>
      </c>
      <c r="I73" s="25">
        <f t="shared" si="4"/>
        <v>28.6938</v>
      </c>
      <c r="J73" s="27">
        <v>45656</v>
      </c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C15" sqref="C15"/>
    </sheetView>
  </sheetViews>
  <sheetFormatPr defaultRowHeight="15.75"/>
  <cols>
    <col min="1" max="1" width="27.7109375" style="33" customWidth="1"/>
    <col min="2" max="2" width="36.85546875" style="33" customWidth="1"/>
    <col min="3" max="3" width="15.5703125" style="33" customWidth="1"/>
    <col min="4" max="4" width="28" style="33" customWidth="1"/>
    <col min="5" max="5" width="20.28515625" style="34" customWidth="1"/>
    <col min="6" max="6" width="15.28515625" style="33" customWidth="1"/>
    <col min="7" max="7" width="31" style="48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32" bestFit="1" customWidth="1"/>
    <col min="12" max="16384" width="9.140625" style="32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911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8" t="s">
        <v>7</v>
      </c>
      <c r="H5" s="9" t="s">
        <v>1</v>
      </c>
      <c r="I5" s="9" t="s">
        <v>8</v>
      </c>
      <c r="J5" s="9" t="s">
        <v>9</v>
      </c>
    </row>
    <row r="6" spans="1:11" ht="110.25">
      <c r="A6" s="63" t="s">
        <v>848</v>
      </c>
      <c r="B6" s="63" t="s">
        <v>166</v>
      </c>
      <c r="C6" s="6">
        <v>1000</v>
      </c>
      <c r="D6" s="44" t="s">
        <v>11</v>
      </c>
      <c r="E6" s="64">
        <v>37480</v>
      </c>
      <c r="F6" s="65">
        <v>45231</v>
      </c>
      <c r="G6" s="64" t="s">
        <v>898</v>
      </c>
      <c r="H6" s="66">
        <v>25111.599999999999</v>
      </c>
      <c r="I6" s="25">
        <f t="shared" ref="I6:I42" si="0">H6/C6</f>
        <v>25.111599999999999</v>
      </c>
      <c r="J6" s="36">
        <v>45656</v>
      </c>
      <c r="K6" s="52"/>
    </row>
    <row r="7" spans="1:11" ht="94.5">
      <c r="A7" s="69" t="s">
        <v>849</v>
      </c>
      <c r="B7" s="69" t="s">
        <v>437</v>
      </c>
      <c r="C7" s="6">
        <v>30000</v>
      </c>
      <c r="D7" s="47" t="s">
        <v>11</v>
      </c>
      <c r="E7" s="25">
        <v>900000</v>
      </c>
      <c r="F7" s="65">
        <v>45233</v>
      </c>
      <c r="G7" s="64" t="s">
        <v>197</v>
      </c>
      <c r="H7" s="66">
        <v>382500</v>
      </c>
      <c r="I7" s="25">
        <f t="shared" si="0"/>
        <v>12.75</v>
      </c>
      <c r="J7" s="27">
        <v>45656</v>
      </c>
    </row>
    <row r="8" spans="1:11" ht="94.5">
      <c r="A8" s="69" t="s">
        <v>850</v>
      </c>
      <c r="B8" s="69" t="s">
        <v>269</v>
      </c>
      <c r="C8" s="6">
        <v>5</v>
      </c>
      <c r="D8" s="47" t="s">
        <v>11</v>
      </c>
      <c r="E8" s="25">
        <v>48661.5</v>
      </c>
      <c r="F8" s="65">
        <v>45233</v>
      </c>
      <c r="G8" s="64" t="s">
        <v>899</v>
      </c>
      <c r="H8" s="66">
        <v>39172.410000000003</v>
      </c>
      <c r="I8" s="25">
        <f t="shared" si="0"/>
        <v>7834.4820000000009</v>
      </c>
      <c r="J8" s="27">
        <v>45656</v>
      </c>
    </row>
    <row r="9" spans="1:11" ht="94.5">
      <c r="A9" s="69" t="s">
        <v>851</v>
      </c>
      <c r="B9" s="69" t="s">
        <v>488</v>
      </c>
      <c r="C9" s="6">
        <v>5000</v>
      </c>
      <c r="D9" s="47" t="s">
        <v>11</v>
      </c>
      <c r="E9" s="25">
        <v>682500</v>
      </c>
      <c r="F9" s="65">
        <v>45237</v>
      </c>
      <c r="G9" s="64" t="s">
        <v>900</v>
      </c>
      <c r="H9" s="66">
        <v>511875</v>
      </c>
      <c r="I9" s="25">
        <f t="shared" si="0"/>
        <v>102.375</v>
      </c>
      <c r="J9" s="27">
        <v>45656</v>
      </c>
    </row>
    <row r="10" spans="1:11" ht="94.5">
      <c r="A10" s="69" t="s">
        <v>852</v>
      </c>
      <c r="B10" s="69" t="s">
        <v>631</v>
      </c>
      <c r="C10" s="6">
        <v>2000</v>
      </c>
      <c r="D10" s="47" t="s">
        <v>11</v>
      </c>
      <c r="E10" s="25">
        <v>966140</v>
      </c>
      <c r="F10" s="65">
        <v>45237</v>
      </c>
      <c r="G10" s="64" t="s">
        <v>43</v>
      </c>
      <c r="H10" s="66">
        <v>966140</v>
      </c>
      <c r="I10" s="25">
        <f t="shared" si="0"/>
        <v>483.07</v>
      </c>
      <c r="J10" s="27">
        <v>45656</v>
      </c>
    </row>
    <row r="11" spans="1:11" ht="94.5">
      <c r="A11" s="69" t="s">
        <v>853</v>
      </c>
      <c r="B11" s="69" t="s">
        <v>663</v>
      </c>
      <c r="C11" s="6">
        <v>20000</v>
      </c>
      <c r="D11" s="47" t="s">
        <v>11</v>
      </c>
      <c r="E11" s="25">
        <v>28800</v>
      </c>
      <c r="F11" s="65">
        <v>45237</v>
      </c>
      <c r="G11" s="64" t="s">
        <v>686</v>
      </c>
      <c r="H11" s="66">
        <v>22896</v>
      </c>
      <c r="I11" s="25">
        <f t="shared" si="0"/>
        <v>1.1448</v>
      </c>
      <c r="J11" s="27">
        <v>45656</v>
      </c>
    </row>
    <row r="12" spans="1:11" ht="94.5">
      <c r="A12" s="69" t="s">
        <v>854</v>
      </c>
      <c r="B12" s="69" t="s">
        <v>118</v>
      </c>
      <c r="C12" s="6">
        <v>28200</v>
      </c>
      <c r="D12" s="47" t="s">
        <v>11</v>
      </c>
      <c r="E12" s="25">
        <v>1185594</v>
      </c>
      <c r="F12" s="65">
        <v>45237</v>
      </c>
      <c r="G12" s="64" t="s">
        <v>901</v>
      </c>
      <c r="H12" s="66">
        <v>794347.98</v>
      </c>
      <c r="I12" s="25">
        <f t="shared" si="0"/>
        <v>28.168368085106383</v>
      </c>
      <c r="J12" s="27">
        <v>45656</v>
      </c>
    </row>
    <row r="13" spans="1:11" ht="94.5">
      <c r="A13" s="69" t="s">
        <v>855</v>
      </c>
      <c r="B13" s="69" t="s">
        <v>16</v>
      </c>
      <c r="C13" s="6">
        <v>250</v>
      </c>
      <c r="D13" s="47" t="s">
        <v>45</v>
      </c>
      <c r="E13" s="25">
        <v>16125000</v>
      </c>
      <c r="F13" s="65">
        <v>45237</v>
      </c>
      <c r="G13" s="64" t="s">
        <v>27</v>
      </c>
      <c r="H13" s="66">
        <v>16125000</v>
      </c>
      <c r="I13" s="25">
        <f t="shared" si="0"/>
        <v>64500</v>
      </c>
      <c r="J13" s="27">
        <v>45838</v>
      </c>
    </row>
    <row r="14" spans="1:11" ht="96.75" customHeight="1">
      <c r="A14" s="63" t="s">
        <v>856</v>
      </c>
      <c r="B14" s="63" t="s">
        <v>670</v>
      </c>
      <c r="C14" s="3">
        <v>5000</v>
      </c>
      <c r="D14" s="44" t="s">
        <v>11</v>
      </c>
      <c r="E14" s="64">
        <v>486650</v>
      </c>
      <c r="F14" s="65">
        <v>45240</v>
      </c>
      <c r="G14" s="64" t="s">
        <v>902</v>
      </c>
      <c r="H14" s="66">
        <v>299739.53999999998</v>
      </c>
      <c r="I14" s="4">
        <f t="shared" si="0"/>
        <v>59.947907999999998</v>
      </c>
      <c r="J14" s="36">
        <v>45656</v>
      </c>
      <c r="K14" s="52"/>
    </row>
    <row r="15" spans="1:11" ht="96.75" customHeight="1">
      <c r="A15" s="63" t="s">
        <v>857</v>
      </c>
      <c r="B15" s="63" t="s">
        <v>697</v>
      </c>
      <c r="C15" s="6" t="s">
        <v>21</v>
      </c>
      <c r="D15" s="44" t="s">
        <v>11</v>
      </c>
      <c r="E15" s="64">
        <v>1500000</v>
      </c>
      <c r="F15" s="65">
        <v>45243</v>
      </c>
      <c r="G15" s="64" t="s">
        <v>202</v>
      </c>
      <c r="H15" s="66">
        <v>1500000</v>
      </c>
      <c r="I15" s="4" t="s">
        <v>38</v>
      </c>
      <c r="J15" s="36">
        <v>45656</v>
      </c>
      <c r="K15" s="52"/>
    </row>
    <row r="16" spans="1:11" ht="106.5" customHeight="1">
      <c r="A16" s="63" t="s">
        <v>858</v>
      </c>
      <c r="B16" s="63" t="s">
        <v>859</v>
      </c>
      <c r="C16" s="3">
        <v>19000</v>
      </c>
      <c r="D16" s="44" t="s">
        <v>11</v>
      </c>
      <c r="E16" s="64">
        <v>599130</v>
      </c>
      <c r="F16" s="65">
        <v>45243</v>
      </c>
      <c r="G16" s="64" t="s">
        <v>831</v>
      </c>
      <c r="H16" s="66">
        <v>467321.4</v>
      </c>
      <c r="I16" s="4">
        <f>H16/C16</f>
        <v>24.595863157894737</v>
      </c>
      <c r="J16" s="36">
        <v>45656</v>
      </c>
    </row>
    <row r="17" spans="1:11" ht="94.5">
      <c r="A17" s="63" t="s">
        <v>860</v>
      </c>
      <c r="B17" s="63" t="s">
        <v>861</v>
      </c>
      <c r="C17" s="6">
        <v>5900</v>
      </c>
      <c r="D17" s="47" t="s">
        <v>11</v>
      </c>
      <c r="E17" s="64">
        <v>986716</v>
      </c>
      <c r="F17" s="65">
        <v>45243</v>
      </c>
      <c r="G17" s="64" t="s">
        <v>295</v>
      </c>
      <c r="H17" s="66">
        <v>986716</v>
      </c>
      <c r="I17" s="4">
        <f t="shared" ref="I17:I25" si="1">H17/C17</f>
        <v>167.24</v>
      </c>
      <c r="J17" s="36">
        <v>45656</v>
      </c>
      <c r="K17" s="52"/>
    </row>
    <row r="18" spans="1:11" ht="94.5">
      <c r="A18" s="69" t="s">
        <v>862</v>
      </c>
      <c r="B18" s="69" t="s">
        <v>863</v>
      </c>
      <c r="C18" s="6">
        <v>100</v>
      </c>
      <c r="D18" s="47" t="s">
        <v>11</v>
      </c>
      <c r="E18" s="25">
        <v>635500</v>
      </c>
      <c r="F18" s="65">
        <v>45243</v>
      </c>
      <c r="G18" s="64" t="s">
        <v>307</v>
      </c>
      <c r="H18" s="66">
        <v>545600</v>
      </c>
      <c r="I18" s="25">
        <f>H18/C18</f>
        <v>5456</v>
      </c>
      <c r="J18" s="27">
        <v>45656</v>
      </c>
    </row>
    <row r="19" spans="1:11" ht="94.5">
      <c r="A19" s="69" t="s">
        <v>864</v>
      </c>
      <c r="B19" s="69" t="s">
        <v>403</v>
      </c>
      <c r="C19" s="6">
        <v>600</v>
      </c>
      <c r="D19" s="47" t="s">
        <v>11</v>
      </c>
      <c r="E19" s="25">
        <v>130800</v>
      </c>
      <c r="F19" s="65">
        <v>45243</v>
      </c>
      <c r="G19" s="64" t="s">
        <v>838</v>
      </c>
      <c r="H19" s="66">
        <v>45300</v>
      </c>
      <c r="I19" s="25">
        <f>H19/C19</f>
        <v>75.5</v>
      </c>
      <c r="J19" s="27">
        <v>45656</v>
      </c>
    </row>
    <row r="20" spans="1:11" ht="94.5">
      <c r="A20" s="69" t="s">
        <v>865</v>
      </c>
      <c r="B20" s="69" t="s">
        <v>866</v>
      </c>
      <c r="C20" s="6" t="s">
        <v>21</v>
      </c>
      <c r="D20" s="47" t="s">
        <v>11</v>
      </c>
      <c r="E20" s="25">
        <v>900000</v>
      </c>
      <c r="F20" s="65">
        <v>45243</v>
      </c>
      <c r="G20" s="64" t="s">
        <v>573</v>
      </c>
      <c r="H20" s="66">
        <v>900000</v>
      </c>
      <c r="I20" s="25" t="s">
        <v>38</v>
      </c>
      <c r="J20" s="27">
        <v>45656</v>
      </c>
    </row>
    <row r="21" spans="1:11" ht="75.75" customHeight="1">
      <c r="A21" s="69" t="s">
        <v>867</v>
      </c>
      <c r="B21" s="69" t="s">
        <v>868</v>
      </c>
      <c r="C21" s="6">
        <v>248350</v>
      </c>
      <c r="D21" s="47" t="s">
        <v>910</v>
      </c>
      <c r="E21" s="25">
        <v>19996000</v>
      </c>
      <c r="F21" s="65">
        <v>45243</v>
      </c>
      <c r="G21" s="64" t="s">
        <v>903</v>
      </c>
      <c r="H21" s="66">
        <v>19696060</v>
      </c>
      <c r="I21" s="25">
        <f>H21/C21</f>
        <v>79.307670626132477</v>
      </c>
      <c r="J21" s="27">
        <v>45657</v>
      </c>
    </row>
    <row r="22" spans="1:11" ht="94.5">
      <c r="A22" s="63" t="s">
        <v>869</v>
      </c>
      <c r="B22" s="63" t="s">
        <v>870</v>
      </c>
      <c r="C22" s="6">
        <v>200</v>
      </c>
      <c r="D22" s="44" t="s">
        <v>11</v>
      </c>
      <c r="E22" s="64">
        <v>155100</v>
      </c>
      <c r="F22" s="65">
        <v>45243</v>
      </c>
      <c r="G22" s="64" t="s">
        <v>127</v>
      </c>
      <c r="H22" s="66">
        <v>129343.5</v>
      </c>
      <c r="I22" s="4">
        <f t="shared" si="1"/>
        <v>646.71749999999997</v>
      </c>
      <c r="J22" s="36">
        <v>45656</v>
      </c>
      <c r="K22" s="52"/>
    </row>
    <row r="23" spans="1:11" ht="106.5" customHeight="1">
      <c r="A23" s="63" t="s">
        <v>871</v>
      </c>
      <c r="B23" s="63" t="s">
        <v>872</v>
      </c>
      <c r="C23" s="6">
        <v>24</v>
      </c>
      <c r="D23" s="46" t="s">
        <v>314</v>
      </c>
      <c r="E23" s="64">
        <v>625920</v>
      </c>
      <c r="F23" s="65">
        <v>45243</v>
      </c>
      <c r="G23" s="64" t="s">
        <v>904</v>
      </c>
      <c r="H23" s="66">
        <v>488217.59999999998</v>
      </c>
      <c r="I23" s="4">
        <f t="shared" si="1"/>
        <v>20342.399999999998</v>
      </c>
      <c r="J23" s="36">
        <v>45656</v>
      </c>
    </row>
    <row r="24" spans="1:11" ht="94.5">
      <c r="A24" s="63" t="s">
        <v>873</v>
      </c>
      <c r="B24" s="63" t="s">
        <v>110</v>
      </c>
      <c r="C24" s="6" t="s">
        <v>21</v>
      </c>
      <c r="D24" s="46" t="s">
        <v>11</v>
      </c>
      <c r="E24" s="64">
        <v>1500000</v>
      </c>
      <c r="F24" s="65">
        <v>45243</v>
      </c>
      <c r="G24" s="64" t="s">
        <v>902</v>
      </c>
      <c r="H24" s="66">
        <v>1500000</v>
      </c>
      <c r="I24" s="4" t="s">
        <v>38</v>
      </c>
      <c r="J24" s="36">
        <v>45656</v>
      </c>
      <c r="K24" s="52"/>
    </row>
    <row r="25" spans="1:11" ht="99" customHeight="1">
      <c r="A25" s="63" t="s">
        <v>874</v>
      </c>
      <c r="B25" s="63" t="s">
        <v>875</v>
      </c>
      <c r="C25" s="6">
        <v>30</v>
      </c>
      <c r="D25" s="46" t="s">
        <v>11</v>
      </c>
      <c r="E25" s="64">
        <v>129600</v>
      </c>
      <c r="F25" s="65">
        <v>45244</v>
      </c>
      <c r="G25" s="64" t="s">
        <v>905</v>
      </c>
      <c r="H25" s="66">
        <v>39352</v>
      </c>
      <c r="I25" s="4">
        <f t="shared" si="1"/>
        <v>1311.7333333333333</v>
      </c>
      <c r="J25" s="36">
        <v>45656</v>
      </c>
      <c r="K25" s="52"/>
    </row>
    <row r="26" spans="1:11" ht="106.5" customHeight="1">
      <c r="A26" s="63" t="s">
        <v>876</v>
      </c>
      <c r="B26" s="63" t="s">
        <v>472</v>
      </c>
      <c r="C26" s="3">
        <v>2000</v>
      </c>
      <c r="D26" s="44" t="s">
        <v>11</v>
      </c>
      <c r="E26" s="64">
        <v>134400</v>
      </c>
      <c r="F26" s="65">
        <v>45244</v>
      </c>
      <c r="G26" s="64" t="s">
        <v>127</v>
      </c>
      <c r="H26" s="66">
        <v>88029</v>
      </c>
      <c r="I26" s="4">
        <f t="shared" si="0"/>
        <v>44.014499999999998</v>
      </c>
      <c r="J26" s="36">
        <v>45656</v>
      </c>
    </row>
    <row r="27" spans="1:11" ht="106.5" customHeight="1">
      <c r="A27" s="63" t="s">
        <v>877</v>
      </c>
      <c r="B27" s="63" t="s">
        <v>878</v>
      </c>
      <c r="C27" s="3">
        <v>3000</v>
      </c>
      <c r="D27" s="44" t="s">
        <v>11</v>
      </c>
      <c r="E27" s="64">
        <v>4462500</v>
      </c>
      <c r="F27" s="65">
        <v>45250</v>
      </c>
      <c r="G27" s="64" t="s">
        <v>906</v>
      </c>
      <c r="H27" s="66">
        <v>1775250</v>
      </c>
      <c r="I27" s="4">
        <f t="shared" si="0"/>
        <v>591.75</v>
      </c>
      <c r="J27" s="36">
        <v>45656</v>
      </c>
    </row>
    <row r="28" spans="1:11" ht="94.5">
      <c r="A28" s="69" t="s">
        <v>879</v>
      </c>
      <c r="B28" s="69" t="s">
        <v>339</v>
      </c>
      <c r="C28" s="6">
        <v>3680</v>
      </c>
      <c r="D28" s="47" t="s">
        <v>11</v>
      </c>
      <c r="E28" s="25">
        <v>999549.45</v>
      </c>
      <c r="F28" s="65">
        <v>45250</v>
      </c>
      <c r="G28" s="64" t="s">
        <v>304</v>
      </c>
      <c r="H28" s="66">
        <v>999549.45</v>
      </c>
      <c r="I28" s="25">
        <f t="shared" si="0"/>
        <v>271.6166983695652</v>
      </c>
      <c r="J28" s="27">
        <v>45656</v>
      </c>
    </row>
    <row r="29" spans="1:11" ht="94.5">
      <c r="A29" s="69" t="s">
        <v>880</v>
      </c>
      <c r="B29" s="69" t="s">
        <v>32</v>
      </c>
      <c r="C29" s="6">
        <v>660</v>
      </c>
      <c r="D29" s="47" t="s">
        <v>11</v>
      </c>
      <c r="E29" s="25">
        <v>63214.8</v>
      </c>
      <c r="F29" s="65">
        <v>45250</v>
      </c>
      <c r="G29" s="64" t="s">
        <v>295</v>
      </c>
      <c r="H29" s="66">
        <v>37446.49</v>
      </c>
      <c r="I29" s="25">
        <f t="shared" si="0"/>
        <v>56.73710606060606</v>
      </c>
      <c r="J29" s="27">
        <v>45656</v>
      </c>
    </row>
    <row r="30" spans="1:11" ht="94.5">
      <c r="A30" s="69" t="s">
        <v>881</v>
      </c>
      <c r="B30" s="69" t="s">
        <v>882</v>
      </c>
      <c r="C30" s="6">
        <v>1000</v>
      </c>
      <c r="D30" s="47" t="s">
        <v>11</v>
      </c>
      <c r="E30" s="25">
        <v>154350</v>
      </c>
      <c r="F30" s="65">
        <v>45250</v>
      </c>
      <c r="G30" s="64" t="s">
        <v>907</v>
      </c>
      <c r="H30" s="66">
        <v>59694.86</v>
      </c>
      <c r="I30" s="25">
        <f t="shared" si="0"/>
        <v>59.694859999999998</v>
      </c>
      <c r="J30" s="27">
        <v>45656</v>
      </c>
    </row>
    <row r="31" spans="1:11" ht="94.5">
      <c r="A31" s="69" t="s">
        <v>883</v>
      </c>
      <c r="B31" s="69" t="s">
        <v>437</v>
      </c>
      <c r="C31" s="6" t="s">
        <v>21</v>
      </c>
      <c r="D31" s="47" t="s">
        <v>11</v>
      </c>
      <c r="E31" s="25">
        <v>1500000</v>
      </c>
      <c r="F31" s="65">
        <v>45254</v>
      </c>
      <c r="G31" s="64" t="s">
        <v>908</v>
      </c>
      <c r="H31" s="66">
        <v>1500000</v>
      </c>
      <c r="I31" s="25" t="s">
        <v>38</v>
      </c>
      <c r="J31" s="27">
        <v>45656</v>
      </c>
    </row>
    <row r="32" spans="1:11" ht="94.5">
      <c r="A32" s="69" t="s">
        <v>884</v>
      </c>
      <c r="B32" s="69" t="s">
        <v>182</v>
      </c>
      <c r="C32" s="6">
        <v>405</v>
      </c>
      <c r="D32" s="47" t="s">
        <v>11</v>
      </c>
      <c r="E32" s="25">
        <v>1622500</v>
      </c>
      <c r="F32" s="65">
        <v>45254</v>
      </c>
      <c r="G32" s="64" t="s">
        <v>200</v>
      </c>
      <c r="H32" s="66">
        <v>1622500</v>
      </c>
      <c r="I32" s="25">
        <f t="shared" si="0"/>
        <v>4006.1728395061727</v>
      </c>
      <c r="J32" s="27">
        <v>45656</v>
      </c>
    </row>
    <row r="33" spans="1:10" ht="94.5">
      <c r="A33" s="69" t="s">
        <v>885</v>
      </c>
      <c r="B33" s="69" t="s">
        <v>174</v>
      </c>
      <c r="C33" s="6">
        <v>4</v>
      </c>
      <c r="D33" s="47" t="s">
        <v>314</v>
      </c>
      <c r="E33" s="25">
        <v>6214164</v>
      </c>
      <c r="F33" s="65">
        <v>45254</v>
      </c>
      <c r="G33" s="64" t="s">
        <v>25</v>
      </c>
      <c r="H33" s="66">
        <v>6183093.1799999997</v>
      </c>
      <c r="I33" s="25">
        <f t="shared" si="0"/>
        <v>1545773.2949999999</v>
      </c>
      <c r="J33" s="27">
        <v>45656</v>
      </c>
    </row>
    <row r="34" spans="1:10" ht="94.5">
      <c r="A34" s="69" t="s">
        <v>886</v>
      </c>
      <c r="B34" s="69" t="s">
        <v>887</v>
      </c>
      <c r="C34" s="6">
        <v>450</v>
      </c>
      <c r="D34" s="47" t="s">
        <v>313</v>
      </c>
      <c r="E34" s="25">
        <v>37800000</v>
      </c>
      <c r="F34" s="65">
        <v>45254</v>
      </c>
      <c r="G34" s="64" t="s">
        <v>28</v>
      </c>
      <c r="H34" s="66">
        <v>37800000</v>
      </c>
      <c r="I34" s="25">
        <f t="shared" si="0"/>
        <v>84000</v>
      </c>
      <c r="J34" s="27">
        <v>45838</v>
      </c>
    </row>
    <row r="35" spans="1:10" ht="94.5">
      <c r="A35" s="69" t="s">
        <v>888</v>
      </c>
      <c r="B35" s="69" t="s">
        <v>889</v>
      </c>
      <c r="C35" s="6">
        <v>10</v>
      </c>
      <c r="D35" s="47" t="s">
        <v>11</v>
      </c>
      <c r="E35" s="25">
        <v>36363.5</v>
      </c>
      <c r="F35" s="65">
        <v>45257</v>
      </c>
      <c r="G35" s="64" t="s">
        <v>127</v>
      </c>
      <c r="H35" s="66">
        <v>19454.240000000002</v>
      </c>
      <c r="I35" s="25">
        <f t="shared" si="0"/>
        <v>1945.4240000000002</v>
      </c>
      <c r="J35" s="27">
        <v>45656</v>
      </c>
    </row>
    <row r="36" spans="1:10" ht="105.75" customHeight="1">
      <c r="A36" s="63" t="s">
        <v>890</v>
      </c>
      <c r="B36" s="63" t="s">
        <v>498</v>
      </c>
      <c r="C36" s="6">
        <v>5000</v>
      </c>
      <c r="D36" s="44" t="s">
        <v>11</v>
      </c>
      <c r="E36" s="64">
        <v>926000</v>
      </c>
      <c r="F36" s="65">
        <v>45257</v>
      </c>
      <c r="G36" s="64" t="s">
        <v>909</v>
      </c>
      <c r="H36" s="66">
        <v>347250</v>
      </c>
      <c r="I36" s="25">
        <f t="shared" si="0"/>
        <v>69.45</v>
      </c>
      <c r="J36" s="36">
        <v>45656</v>
      </c>
    </row>
    <row r="37" spans="1:10" ht="94.5">
      <c r="A37" s="69" t="s">
        <v>891</v>
      </c>
      <c r="B37" s="69" t="s">
        <v>20</v>
      </c>
      <c r="C37" s="6">
        <v>10</v>
      </c>
      <c r="D37" s="44" t="s">
        <v>11</v>
      </c>
      <c r="E37" s="25">
        <v>900999.9</v>
      </c>
      <c r="F37" s="65">
        <v>45257</v>
      </c>
      <c r="G37" s="64" t="s">
        <v>40</v>
      </c>
      <c r="H37" s="66">
        <v>896404</v>
      </c>
      <c r="I37" s="25">
        <f t="shared" si="0"/>
        <v>89640.4</v>
      </c>
      <c r="J37" s="36">
        <v>45656</v>
      </c>
    </row>
    <row r="38" spans="1:10" ht="100.5" customHeight="1">
      <c r="A38" s="63" t="s">
        <v>892</v>
      </c>
      <c r="B38" s="63" t="s">
        <v>893</v>
      </c>
      <c r="C38" s="6">
        <v>3370</v>
      </c>
      <c r="D38" s="44" t="s">
        <v>11</v>
      </c>
      <c r="E38" s="64">
        <v>999650</v>
      </c>
      <c r="F38" s="65">
        <v>45257</v>
      </c>
      <c r="G38" s="64" t="s">
        <v>98</v>
      </c>
      <c r="H38" s="66">
        <v>925197.95</v>
      </c>
      <c r="I38" s="25">
        <f t="shared" si="0"/>
        <v>274.53945103857563</v>
      </c>
      <c r="J38" s="36">
        <v>45656</v>
      </c>
    </row>
    <row r="39" spans="1:10" ht="102.75" customHeight="1">
      <c r="A39" s="63" t="s">
        <v>894</v>
      </c>
      <c r="B39" s="63" t="s">
        <v>34</v>
      </c>
      <c r="C39" s="37" t="s">
        <v>21</v>
      </c>
      <c r="D39" s="44" t="s">
        <v>11</v>
      </c>
      <c r="E39" s="64">
        <v>1500000</v>
      </c>
      <c r="F39" s="65">
        <v>45258</v>
      </c>
      <c r="G39" s="64" t="s">
        <v>43</v>
      </c>
      <c r="H39" s="66">
        <v>1500000</v>
      </c>
      <c r="I39" s="25" t="s">
        <v>38</v>
      </c>
      <c r="J39" s="36">
        <v>45656</v>
      </c>
    </row>
    <row r="40" spans="1:10" ht="102" customHeight="1">
      <c r="A40" s="67" t="s">
        <v>895</v>
      </c>
      <c r="B40" s="67" t="s">
        <v>167</v>
      </c>
      <c r="C40" s="41">
        <v>10000</v>
      </c>
      <c r="D40" s="47" t="s">
        <v>11</v>
      </c>
      <c r="E40" s="68">
        <v>14000</v>
      </c>
      <c r="F40" s="65">
        <v>45258</v>
      </c>
      <c r="G40" s="64" t="s">
        <v>898</v>
      </c>
      <c r="H40" s="66">
        <v>8960</v>
      </c>
      <c r="I40" s="42">
        <f t="shared" si="0"/>
        <v>0.89600000000000002</v>
      </c>
      <c r="J40" s="43">
        <v>45656</v>
      </c>
    </row>
    <row r="41" spans="1:10" ht="102" customHeight="1">
      <c r="A41" s="69" t="s">
        <v>896</v>
      </c>
      <c r="B41" s="69" t="s">
        <v>12</v>
      </c>
      <c r="C41" s="6">
        <v>200</v>
      </c>
      <c r="D41" s="47" t="s">
        <v>11</v>
      </c>
      <c r="E41" s="25">
        <v>428000</v>
      </c>
      <c r="F41" s="65">
        <v>45258</v>
      </c>
      <c r="G41" s="64" t="s">
        <v>312</v>
      </c>
      <c r="H41" s="66">
        <v>395900</v>
      </c>
      <c r="I41" s="25">
        <f t="shared" si="0"/>
        <v>1979.5</v>
      </c>
      <c r="J41" s="43">
        <v>45656</v>
      </c>
    </row>
    <row r="42" spans="1:10" ht="102" customHeight="1">
      <c r="A42" s="69" t="s">
        <v>897</v>
      </c>
      <c r="B42" s="69" t="s">
        <v>291</v>
      </c>
      <c r="C42" s="6">
        <v>50</v>
      </c>
      <c r="D42" s="44" t="s">
        <v>11</v>
      </c>
      <c r="E42" s="25">
        <v>170000</v>
      </c>
      <c r="F42" s="70">
        <v>45258</v>
      </c>
      <c r="G42" s="71" t="s">
        <v>312</v>
      </c>
      <c r="H42" s="72">
        <v>170000</v>
      </c>
      <c r="I42" s="25">
        <f t="shared" si="0"/>
        <v>3400</v>
      </c>
      <c r="J42" s="36">
        <v>45656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tabSelected="1" workbookViewId="0">
      <selection activeCell="L7" sqref="L7"/>
    </sheetView>
  </sheetViews>
  <sheetFormatPr defaultRowHeight="15"/>
  <cols>
    <col min="1" max="1" width="27.7109375" style="33" customWidth="1"/>
    <col min="2" max="2" width="36.85546875" style="33" customWidth="1"/>
    <col min="3" max="3" width="15.5703125" style="33" customWidth="1"/>
    <col min="4" max="4" width="28" style="33" customWidth="1"/>
    <col min="5" max="5" width="20.28515625" style="34" customWidth="1"/>
    <col min="6" max="6" width="15.28515625" style="33" customWidth="1"/>
    <col min="7" max="7" width="31" style="48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32" bestFit="1" customWidth="1"/>
    <col min="12" max="16384" width="9.140625" style="32"/>
  </cols>
  <sheetData>
    <row r="2" spans="1:11" ht="15.75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15.75">
      <c r="A3" s="73" t="s">
        <v>912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8" t="s">
        <v>7</v>
      </c>
      <c r="H5" s="9" t="s">
        <v>1</v>
      </c>
      <c r="I5" s="9" t="s">
        <v>8</v>
      </c>
      <c r="J5" s="9" t="s">
        <v>9</v>
      </c>
    </row>
    <row r="6" spans="1:11" ht="94.5">
      <c r="A6" s="63" t="s">
        <v>913</v>
      </c>
      <c r="B6" s="63" t="s">
        <v>914</v>
      </c>
      <c r="C6" s="6">
        <v>4</v>
      </c>
      <c r="D6" s="44" t="s">
        <v>11</v>
      </c>
      <c r="E6" s="64">
        <v>95428</v>
      </c>
      <c r="F6" s="65">
        <v>45261</v>
      </c>
      <c r="G6" s="64" t="s">
        <v>941</v>
      </c>
      <c r="H6" s="66">
        <v>95414</v>
      </c>
      <c r="I6" s="25">
        <f t="shared" ref="I6:I15" si="0">H6/C6</f>
        <v>23853.5</v>
      </c>
      <c r="J6" s="36">
        <v>45656</v>
      </c>
      <c r="K6" s="52"/>
    </row>
    <row r="7" spans="1:11" ht="94.5">
      <c r="A7" s="69" t="s">
        <v>915</v>
      </c>
      <c r="B7" s="69" t="s">
        <v>916</v>
      </c>
      <c r="C7" s="6">
        <v>5</v>
      </c>
      <c r="D7" s="47" t="s">
        <v>11</v>
      </c>
      <c r="E7" s="25">
        <v>51740</v>
      </c>
      <c r="F7" s="65">
        <v>45265</v>
      </c>
      <c r="G7" s="64" t="s">
        <v>445</v>
      </c>
      <c r="H7" s="66">
        <v>51740</v>
      </c>
      <c r="I7" s="25">
        <f t="shared" si="0"/>
        <v>10348</v>
      </c>
      <c r="J7" s="27">
        <v>45473</v>
      </c>
    </row>
    <row r="8" spans="1:11" ht="110.25">
      <c r="A8" s="69" t="s">
        <v>917</v>
      </c>
      <c r="B8" s="69" t="s">
        <v>918</v>
      </c>
      <c r="C8" s="6">
        <v>1240</v>
      </c>
      <c r="D8" s="47" t="s">
        <v>11</v>
      </c>
      <c r="E8" s="25">
        <v>378225.5</v>
      </c>
      <c r="F8" s="65">
        <v>45271</v>
      </c>
      <c r="G8" s="64" t="s">
        <v>30</v>
      </c>
      <c r="H8" s="66">
        <v>378225.5</v>
      </c>
      <c r="I8" s="25">
        <f t="shared" si="0"/>
        <v>305.02056451612901</v>
      </c>
      <c r="J8" s="27">
        <v>45656</v>
      </c>
    </row>
    <row r="9" spans="1:11" ht="94.5">
      <c r="A9" s="69" t="s">
        <v>919</v>
      </c>
      <c r="B9" s="69" t="s">
        <v>920</v>
      </c>
      <c r="C9" s="6">
        <v>100</v>
      </c>
      <c r="D9" s="47" t="s">
        <v>11</v>
      </c>
      <c r="E9" s="25">
        <v>105108.5</v>
      </c>
      <c r="F9" s="65">
        <v>45272</v>
      </c>
      <c r="G9" s="64" t="s">
        <v>295</v>
      </c>
      <c r="H9" s="66">
        <v>84912.58</v>
      </c>
      <c r="I9" s="25">
        <f t="shared" si="0"/>
        <v>849.12580000000003</v>
      </c>
      <c r="J9" s="27">
        <v>45656</v>
      </c>
    </row>
    <row r="10" spans="1:11" ht="94.5">
      <c r="A10" s="69" t="s">
        <v>921</v>
      </c>
      <c r="B10" s="69" t="s">
        <v>410</v>
      </c>
      <c r="C10" s="6" t="s">
        <v>21</v>
      </c>
      <c r="D10" s="47" t="s">
        <v>11</v>
      </c>
      <c r="E10" s="25">
        <v>1500000</v>
      </c>
      <c r="F10" s="65">
        <v>45279</v>
      </c>
      <c r="G10" s="64" t="s">
        <v>200</v>
      </c>
      <c r="H10" s="66">
        <v>1500000</v>
      </c>
      <c r="I10" s="25" t="s">
        <v>38</v>
      </c>
      <c r="J10" s="27">
        <v>45656</v>
      </c>
    </row>
    <row r="11" spans="1:11" ht="94.5">
      <c r="A11" s="69" t="s">
        <v>922</v>
      </c>
      <c r="B11" s="69" t="s">
        <v>923</v>
      </c>
      <c r="C11" s="6">
        <v>100</v>
      </c>
      <c r="D11" s="47" t="s">
        <v>11</v>
      </c>
      <c r="E11" s="25">
        <v>70800</v>
      </c>
      <c r="F11" s="65">
        <v>45282</v>
      </c>
      <c r="G11" s="64" t="s">
        <v>127</v>
      </c>
      <c r="H11" s="66">
        <v>40710</v>
      </c>
      <c r="I11" s="25">
        <f t="shared" si="0"/>
        <v>407.1</v>
      </c>
      <c r="J11" s="27">
        <v>45656</v>
      </c>
    </row>
    <row r="12" spans="1:11" ht="94.5">
      <c r="A12" s="69" t="s">
        <v>924</v>
      </c>
      <c r="B12" s="69" t="s">
        <v>12</v>
      </c>
      <c r="C12" s="6">
        <v>100</v>
      </c>
      <c r="D12" s="47" t="s">
        <v>11</v>
      </c>
      <c r="E12" s="25">
        <v>22780</v>
      </c>
      <c r="F12" s="65">
        <v>45282</v>
      </c>
      <c r="G12" s="64" t="s">
        <v>942</v>
      </c>
      <c r="H12" s="66">
        <v>22780</v>
      </c>
      <c r="I12" s="25">
        <f t="shared" si="0"/>
        <v>227.8</v>
      </c>
      <c r="J12" s="27">
        <v>45656</v>
      </c>
    </row>
    <row r="13" spans="1:11" ht="94.5">
      <c r="A13" s="69" t="s">
        <v>925</v>
      </c>
      <c r="B13" s="69" t="s">
        <v>12</v>
      </c>
      <c r="C13" s="6">
        <v>140</v>
      </c>
      <c r="D13" s="47" t="s">
        <v>11</v>
      </c>
      <c r="E13" s="25">
        <v>427000</v>
      </c>
      <c r="F13" s="65">
        <v>45282</v>
      </c>
      <c r="G13" s="64" t="s">
        <v>906</v>
      </c>
      <c r="H13" s="66">
        <v>427000</v>
      </c>
      <c r="I13" s="25">
        <f t="shared" si="0"/>
        <v>3050</v>
      </c>
      <c r="J13" s="27">
        <v>45838</v>
      </c>
    </row>
    <row r="14" spans="1:11" ht="96.75" customHeight="1">
      <c r="A14" s="63" t="s">
        <v>926</v>
      </c>
      <c r="B14" s="63" t="s">
        <v>491</v>
      </c>
      <c r="C14" s="3">
        <v>100</v>
      </c>
      <c r="D14" s="44" t="s">
        <v>11</v>
      </c>
      <c r="E14" s="64">
        <v>62000</v>
      </c>
      <c r="F14" s="65">
        <v>45282</v>
      </c>
      <c r="G14" s="64" t="s">
        <v>906</v>
      </c>
      <c r="H14" s="66">
        <v>62000</v>
      </c>
      <c r="I14" s="4">
        <f t="shared" si="0"/>
        <v>620</v>
      </c>
      <c r="J14" s="36">
        <v>45656</v>
      </c>
      <c r="K14" s="52"/>
    </row>
    <row r="15" spans="1:11" ht="96.75" customHeight="1">
      <c r="A15" s="63" t="s">
        <v>927</v>
      </c>
      <c r="B15" s="63" t="s">
        <v>928</v>
      </c>
      <c r="C15" s="6">
        <v>400</v>
      </c>
      <c r="D15" s="44" t="s">
        <v>11</v>
      </c>
      <c r="E15" s="64">
        <v>159200</v>
      </c>
      <c r="F15" s="65">
        <v>45282</v>
      </c>
      <c r="G15" s="64" t="s">
        <v>127</v>
      </c>
      <c r="H15" s="66">
        <v>159200</v>
      </c>
      <c r="I15" s="4">
        <f t="shared" si="0"/>
        <v>398</v>
      </c>
      <c r="J15" s="36">
        <v>45656</v>
      </c>
      <c r="K15" s="52"/>
    </row>
    <row r="16" spans="1:11" ht="106.5" customHeight="1">
      <c r="A16" s="63" t="s">
        <v>929</v>
      </c>
      <c r="B16" s="63" t="s">
        <v>930</v>
      </c>
      <c r="C16" s="3">
        <v>400</v>
      </c>
      <c r="D16" s="44" t="s">
        <v>11</v>
      </c>
      <c r="E16" s="64">
        <v>209340</v>
      </c>
      <c r="F16" s="65">
        <v>45282</v>
      </c>
      <c r="G16" s="64" t="s">
        <v>943</v>
      </c>
      <c r="H16" s="66">
        <v>209340</v>
      </c>
      <c r="I16" s="4">
        <f>H16/C16</f>
        <v>523.35</v>
      </c>
      <c r="J16" s="36">
        <v>45656</v>
      </c>
    </row>
    <row r="17" spans="1:11" ht="94.5">
      <c r="A17" s="63" t="s">
        <v>931</v>
      </c>
      <c r="B17" s="63" t="s">
        <v>932</v>
      </c>
      <c r="C17" s="6" t="s">
        <v>21</v>
      </c>
      <c r="D17" s="47" t="s">
        <v>11</v>
      </c>
      <c r="E17" s="64">
        <v>1500000</v>
      </c>
      <c r="F17" s="65">
        <v>45285</v>
      </c>
      <c r="G17" s="64" t="s">
        <v>944</v>
      </c>
      <c r="H17" s="66">
        <v>1500000</v>
      </c>
      <c r="I17" s="4" t="s">
        <v>38</v>
      </c>
      <c r="J17" s="36">
        <v>45656</v>
      </c>
      <c r="K17" s="52"/>
    </row>
    <row r="18" spans="1:11" ht="94.5">
      <c r="A18" s="69" t="s">
        <v>933</v>
      </c>
      <c r="B18" s="69" t="s">
        <v>12</v>
      </c>
      <c r="C18" s="6">
        <v>310</v>
      </c>
      <c r="D18" s="47" t="s">
        <v>11</v>
      </c>
      <c r="E18" s="25">
        <v>602800</v>
      </c>
      <c r="F18" s="65">
        <v>45285</v>
      </c>
      <c r="G18" s="64" t="s">
        <v>124</v>
      </c>
      <c r="H18" s="66">
        <v>602800</v>
      </c>
      <c r="I18" s="25">
        <f>H18/C18</f>
        <v>1944.516129032258</v>
      </c>
      <c r="J18" s="27">
        <v>45656</v>
      </c>
    </row>
    <row r="19" spans="1:11" ht="94.5">
      <c r="A19" s="69" t="s">
        <v>934</v>
      </c>
      <c r="B19" s="69" t="s">
        <v>935</v>
      </c>
      <c r="C19" s="6">
        <v>864</v>
      </c>
      <c r="D19" s="47" t="s">
        <v>11</v>
      </c>
      <c r="E19" s="25">
        <v>138240</v>
      </c>
      <c r="F19" s="65">
        <v>45285</v>
      </c>
      <c r="G19" s="64" t="s">
        <v>186</v>
      </c>
      <c r="H19" s="66">
        <v>122688</v>
      </c>
      <c r="I19" s="25">
        <f>H19/C19</f>
        <v>142</v>
      </c>
      <c r="J19" s="27">
        <v>45656</v>
      </c>
    </row>
    <row r="20" spans="1:11" ht="94.5">
      <c r="A20" s="69" t="s">
        <v>936</v>
      </c>
      <c r="B20" s="69" t="s">
        <v>937</v>
      </c>
      <c r="C20" s="6">
        <v>50</v>
      </c>
      <c r="D20" s="47" t="s">
        <v>11</v>
      </c>
      <c r="E20" s="25">
        <v>48325</v>
      </c>
      <c r="F20" s="65">
        <v>45285</v>
      </c>
      <c r="G20" s="64" t="s">
        <v>441</v>
      </c>
      <c r="H20" s="66">
        <v>48075</v>
      </c>
      <c r="I20" s="25">
        <f>H20/C20</f>
        <v>961.5</v>
      </c>
      <c r="J20" s="27">
        <v>45656</v>
      </c>
    </row>
    <row r="21" spans="1:11" ht="96.75" customHeight="1">
      <c r="A21" s="69" t="s">
        <v>938</v>
      </c>
      <c r="B21" s="69" t="s">
        <v>12</v>
      </c>
      <c r="C21" s="6">
        <v>914</v>
      </c>
      <c r="D21" s="47" t="s">
        <v>11</v>
      </c>
      <c r="E21" s="25">
        <v>106087</v>
      </c>
      <c r="F21" s="65">
        <v>45286</v>
      </c>
      <c r="G21" s="64" t="s">
        <v>829</v>
      </c>
      <c r="H21" s="66">
        <v>57816.959999999999</v>
      </c>
      <c r="I21" s="25">
        <f>H21/C21</f>
        <v>63.257067833698031</v>
      </c>
      <c r="J21" s="27">
        <v>45657</v>
      </c>
    </row>
    <row r="22" spans="1:11" ht="94.5">
      <c r="A22" s="63" t="s">
        <v>939</v>
      </c>
      <c r="B22" s="63" t="s">
        <v>424</v>
      </c>
      <c r="C22" s="6">
        <v>1000</v>
      </c>
      <c r="D22" s="44" t="s">
        <v>11</v>
      </c>
      <c r="E22" s="64">
        <v>3666000</v>
      </c>
      <c r="F22" s="65">
        <v>45286</v>
      </c>
      <c r="G22" s="64" t="s">
        <v>124</v>
      </c>
      <c r="H22" s="66">
        <v>3666000</v>
      </c>
      <c r="I22" s="4">
        <f t="shared" ref="I17:I23" si="1">H22/C22</f>
        <v>3666</v>
      </c>
      <c r="J22" s="36">
        <v>45656</v>
      </c>
      <c r="K22" s="52"/>
    </row>
    <row r="23" spans="1:11" ht="106.5" customHeight="1">
      <c r="A23" s="63" t="s">
        <v>940</v>
      </c>
      <c r="B23" s="63" t="s">
        <v>22</v>
      </c>
      <c r="C23" s="6">
        <v>100</v>
      </c>
      <c r="D23" s="46" t="s">
        <v>945</v>
      </c>
      <c r="E23" s="64">
        <v>9800000</v>
      </c>
      <c r="F23" s="65">
        <v>45289</v>
      </c>
      <c r="G23" s="64" t="s">
        <v>29</v>
      </c>
      <c r="H23" s="66">
        <v>9800000</v>
      </c>
      <c r="I23" s="4">
        <f t="shared" si="1"/>
        <v>98000</v>
      </c>
      <c r="J23" s="36">
        <v>45656</v>
      </c>
    </row>
    <row r="24" spans="1:11" ht="15.75"/>
    <row r="25" spans="1:11" ht="15.75"/>
    <row r="26" spans="1:11" ht="15.75"/>
    <row r="27" spans="1:11" ht="15.75"/>
    <row r="28" spans="1:11" ht="15.75"/>
    <row r="29" spans="1:11" ht="15.75"/>
    <row r="30" spans="1:11" ht="15.75"/>
    <row r="31" spans="1:11" ht="15.75"/>
    <row r="32" spans="1:11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</sheetData>
  <mergeCells count="2"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zoomScale="87" zoomScaleNormal="87" workbookViewId="0">
      <selection activeCell="C11" sqref="C11"/>
    </sheetView>
  </sheetViews>
  <sheetFormatPr defaultRowHeight="15.75"/>
  <cols>
    <col min="1" max="1" width="27.7109375" style="33" customWidth="1"/>
    <col min="2" max="2" width="36.85546875" style="32" customWidth="1"/>
    <col min="3" max="3" width="12.85546875" style="33" customWidth="1"/>
    <col min="4" max="4" width="30.42578125" style="32" customWidth="1"/>
    <col min="5" max="5" width="20.28515625" style="34" customWidth="1"/>
    <col min="6" max="6" width="15.28515625" style="33" customWidth="1"/>
    <col min="7" max="7" width="31" style="35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1" bestFit="1" customWidth="1"/>
    <col min="12" max="16384" width="9.140625" style="1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105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13" t="s">
        <v>7</v>
      </c>
      <c r="H5" s="9" t="s">
        <v>1</v>
      </c>
      <c r="I5" s="9" t="s">
        <v>8</v>
      </c>
      <c r="J5" s="9" t="s">
        <v>9</v>
      </c>
    </row>
    <row r="6" spans="1:11" ht="94.5">
      <c r="A6" s="11" t="s">
        <v>203</v>
      </c>
      <c r="B6" s="11" t="s">
        <v>106</v>
      </c>
      <c r="C6" s="3">
        <v>200</v>
      </c>
      <c r="D6" s="20" t="s">
        <v>11</v>
      </c>
      <c r="E6" s="18">
        <v>400000</v>
      </c>
      <c r="F6" s="19">
        <v>44960</v>
      </c>
      <c r="G6" s="14" t="s">
        <v>122</v>
      </c>
      <c r="H6" s="18">
        <v>400000</v>
      </c>
      <c r="I6" s="4">
        <f t="shared" ref="I6:I23" si="0">H6/C6</f>
        <v>2000</v>
      </c>
      <c r="J6" s="19">
        <v>45473</v>
      </c>
      <c r="K6" s="2"/>
    </row>
    <row r="7" spans="1:11" ht="84.75" customHeight="1">
      <c r="A7" s="12" t="s">
        <v>204</v>
      </c>
      <c r="B7" s="12" t="s">
        <v>107</v>
      </c>
      <c r="C7" s="3">
        <v>1000</v>
      </c>
      <c r="D7" s="20" t="s">
        <v>11</v>
      </c>
      <c r="E7" s="21">
        <v>212000</v>
      </c>
      <c r="F7" s="22">
        <v>44960</v>
      </c>
      <c r="G7" s="15" t="s">
        <v>123</v>
      </c>
      <c r="H7" s="21">
        <v>212000</v>
      </c>
      <c r="I7" s="4">
        <f t="shared" si="0"/>
        <v>212</v>
      </c>
      <c r="J7" s="19">
        <v>45473</v>
      </c>
      <c r="K7" s="2"/>
    </row>
    <row r="8" spans="1:11" ht="94.5">
      <c r="A8" s="11" t="s">
        <v>205</v>
      </c>
      <c r="B8" s="11" t="s">
        <v>12</v>
      </c>
      <c r="C8" s="3">
        <v>100</v>
      </c>
      <c r="D8" s="20" t="s">
        <v>11</v>
      </c>
      <c r="E8" s="18">
        <v>128000</v>
      </c>
      <c r="F8" s="19">
        <v>44963</v>
      </c>
      <c r="G8" s="14" t="s">
        <v>124</v>
      </c>
      <c r="H8" s="18">
        <v>112640</v>
      </c>
      <c r="I8" s="4">
        <f t="shared" si="0"/>
        <v>1126.4000000000001</v>
      </c>
      <c r="J8" s="19">
        <v>45473</v>
      </c>
      <c r="K8" s="2"/>
    </row>
    <row r="9" spans="1:11" ht="94.5">
      <c r="A9" s="11" t="s">
        <v>206</v>
      </c>
      <c r="B9" s="11" t="s">
        <v>108</v>
      </c>
      <c r="C9" s="3">
        <v>100</v>
      </c>
      <c r="D9" s="20" t="s">
        <v>11</v>
      </c>
      <c r="E9" s="18">
        <v>19250</v>
      </c>
      <c r="F9" s="19">
        <v>44963</v>
      </c>
      <c r="G9" s="14" t="s">
        <v>42</v>
      </c>
      <c r="H9" s="18">
        <v>11957.5</v>
      </c>
      <c r="I9" s="4">
        <f t="shared" si="0"/>
        <v>119.575</v>
      </c>
      <c r="J9" s="19">
        <v>45291</v>
      </c>
      <c r="K9" s="2"/>
    </row>
    <row r="10" spans="1:11" ht="106.5" customHeight="1">
      <c r="A10" s="6" t="s">
        <v>207</v>
      </c>
      <c r="B10" s="24" t="s">
        <v>109</v>
      </c>
      <c r="C10" s="6">
        <v>700</v>
      </c>
      <c r="D10" s="20" t="s">
        <v>11</v>
      </c>
      <c r="E10" s="25">
        <v>94500</v>
      </c>
      <c r="F10" s="27">
        <v>44963</v>
      </c>
      <c r="G10" s="26" t="s">
        <v>125</v>
      </c>
      <c r="H10" s="25">
        <v>94500</v>
      </c>
      <c r="I10" s="25">
        <f t="shared" si="0"/>
        <v>135</v>
      </c>
      <c r="J10" s="19">
        <v>45473</v>
      </c>
      <c r="K10" s="2"/>
    </row>
    <row r="11" spans="1:11" ht="105" customHeight="1">
      <c r="A11" s="11" t="s">
        <v>208</v>
      </c>
      <c r="B11" s="11" t="s">
        <v>110</v>
      </c>
      <c r="C11" s="3" t="s">
        <v>21</v>
      </c>
      <c r="D11" s="17" t="s">
        <v>11</v>
      </c>
      <c r="E11" s="18">
        <v>1500000</v>
      </c>
      <c r="F11" s="19">
        <v>44963</v>
      </c>
      <c r="G11" s="14" t="s">
        <v>25</v>
      </c>
      <c r="H11" s="18">
        <v>1500000</v>
      </c>
      <c r="I11" s="4" t="s">
        <v>38</v>
      </c>
      <c r="J11" s="19">
        <v>45290</v>
      </c>
      <c r="K11" s="2"/>
    </row>
    <row r="12" spans="1:11" ht="106.5" customHeight="1">
      <c r="A12" s="6" t="s">
        <v>209</v>
      </c>
      <c r="B12" s="24" t="s">
        <v>16</v>
      </c>
      <c r="C12" s="6">
        <v>210</v>
      </c>
      <c r="D12" s="20" t="s">
        <v>45</v>
      </c>
      <c r="E12" s="25">
        <v>19051000</v>
      </c>
      <c r="F12" s="27">
        <v>44964</v>
      </c>
      <c r="G12" s="26" t="s">
        <v>27</v>
      </c>
      <c r="H12" s="25">
        <v>19051000</v>
      </c>
      <c r="I12" s="25">
        <f t="shared" si="0"/>
        <v>90719.047619047618</v>
      </c>
      <c r="J12" s="19">
        <v>45473</v>
      </c>
    </row>
    <row r="13" spans="1:11" ht="94.5">
      <c r="A13" s="11" t="s">
        <v>210</v>
      </c>
      <c r="B13" s="11" t="s">
        <v>111</v>
      </c>
      <c r="C13" s="3">
        <v>4000</v>
      </c>
      <c r="D13" s="17" t="s">
        <v>11</v>
      </c>
      <c r="E13" s="18">
        <v>374400</v>
      </c>
      <c r="F13" s="19">
        <v>44964</v>
      </c>
      <c r="G13" s="14" t="s">
        <v>125</v>
      </c>
      <c r="H13" s="18">
        <v>372528</v>
      </c>
      <c r="I13" s="4">
        <f>H13/C13</f>
        <v>93.132000000000005</v>
      </c>
      <c r="J13" s="19">
        <v>45473</v>
      </c>
      <c r="K13" s="2"/>
    </row>
    <row r="14" spans="1:11" ht="94.5">
      <c r="A14" s="12" t="s">
        <v>211</v>
      </c>
      <c r="B14" s="12" t="s">
        <v>22</v>
      </c>
      <c r="C14" s="6">
        <v>120</v>
      </c>
      <c r="D14" s="20" t="s">
        <v>45</v>
      </c>
      <c r="E14" s="21">
        <v>9588000</v>
      </c>
      <c r="F14" s="22">
        <v>44967</v>
      </c>
      <c r="G14" s="15" t="s">
        <v>28</v>
      </c>
      <c r="H14" s="21">
        <v>9588000</v>
      </c>
      <c r="I14" s="4">
        <f>H14/C14</f>
        <v>79900</v>
      </c>
      <c r="J14" s="19">
        <v>45473</v>
      </c>
      <c r="K14" s="2"/>
    </row>
    <row r="15" spans="1:11" ht="106.5" customHeight="1">
      <c r="A15" s="6" t="s">
        <v>212</v>
      </c>
      <c r="B15" s="24" t="s">
        <v>19</v>
      </c>
      <c r="C15" s="6">
        <v>60</v>
      </c>
      <c r="D15" s="20" t="s">
        <v>45</v>
      </c>
      <c r="E15" s="25">
        <v>4732000</v>
      </c>
      <c r="F15" s="22">
        <v>44967</v>
      </c>
      <c r="G15" s="26" t="s">
        <v>29</v>
      </c>
      <c r="H15" s="25">
        <v>4732000</v>
      </c>
      <c r="I15" s="25">
        <f>H15/C15</f>
        <v>78866.666666666672</v>
      </c>
      <c r="J15" s="19">
        <v>45473</v>
      </c>
      <c r="K15" s="2"/>
    </row>
    <row r="16" spans="1:11" ht="106.5" customHeight="1">
      <c r="A16" s="6" t="s">
        <v>213</v>
      </c>
      <c r="B16" s="24" t="s">
        <v>112</v>
      </c>
      <c r="C16" s="6">
        <v>500</v>
      </c>
      <c r="D16" s="28" t="s">
        <v>11</v>
      </c>
      <c r="E16" s="25">
        <v>217700</v>
      </c>
      <c r="F16" s="22">
        <v>44970</v>
      </c>
      <c r="G16" s="26" t="s">
        <v>42</v>
      </c>
      <c r="H16" s="25">
        <v>155655.5</v>
      </c>
      <c r="I16" s="25">
        <f>H16/C16</f>
        <v>311.31099999999998</v>
      </c>
      <c r="J16" s="19">
        <v>45473</v>
      </c>
      <c r="K16" s="2"/>
    </row>
    <row r="17" spans="1:11" ht="94.5">
      <c r="A17" s="10" t="s">
        <v>214</v>
      </c>
      <c r="B17" s="10" t="s">
        <v>113</v>
      </c>
      <c r="C17" s="3" t="s">
        <v>21</v>
      </c>
      <c r="D17" s="28" t="s">
        <v>11</v>
      </c>
      <c r="E17" s="29">
        <v>1500000</v>
      </c>
      <c r="F17" s="30">
        <v>44970</v>
      </c>
      <c r="G17" s="16" t="s">
        <v>126</v>
      </c>
      <c r="H17" s="29">
        <v>1500000</v>
      </c>
      <c r="I17" s="31" t="s">
        <v>38</v>
      </c>
      <c r="J17" s="19">
        <v>45473</v>
      </c>
      <c r="K17" s="2"/>
    </row>
    <row r="18" spans="1:11" ht="106.5" customHeight="1">
      <c r="A18" s="6" t="s">
        <v>215</v>
      </c>
      <c r="B18" s="24" t="s">
        <v>17</v>
      </c>
      <c r="C18" s="6">
        <v>3355</v>
      </c>
      <c r="D18" s="20" t="s">
        <v>11</v>
      </c>
      <c r="E18" s="25">
        <v>995327.85</v>
      </c>
      <c r="F18" s="27">
        <v>44970</v>
      </c>
      <c r="G18" s="26" t="s">
        <v>26</v>
      </c>
      <c r="H18" s="25">
        <v>995327.85</v>
      </c>
      <c r="I18" s="25">
        <f t="shared" si="0"/>
        <v>296.67</v>
      </c>
      <c r="J18" s="19">
        <v>45473</v>
      </c>
    </row>
    <row r="19" spans="1:11" ht="94.5">
      <c r="A19" s="11" t="s">
        <v>216</v>
      </c>
      <c r="B19" s="11" t="s">
        <v>15</v>
      </c>
      <c r="C19" s="3">
        <v>3300</v>
      </c>
      <c r="D19" s="20" t="s">
        <v>11</v>
      </c>
      <c r="E19" s="18">
        <v>1435450</v>
      </c>
      <c r="F19" s="19">
        <v>44970</v>
      </c>
      <c r="G19" s="14" t="s">
        <v>39</v>
      </c>
      <c r="H19" s="18">
        <v>1428272.75</v>
      </c>
      <c r="I19" s="4">
        <f t="shared" si="0"/>
        <v>432.80992424242424</v>
      </c>
      <c r="J19" s="19">
        <v>45473</v>
      </c>
      <c r="K19" s="2"/>
    </row>
    <row r="20" spans="1:11" ht="94.5">
      <c r="A20" s="11" t="s">
        <v>217</v>
      </c>
      <c r="B20" s="11" t="s">
        <v>114</v>
      </c>
      <c r="C20" s="3">
        <v>600</v>
      </c>
      <c r="D20" s="20" t="s">
        <v>11</v>
      </c>
      <c r="E20" s="18">
        <v>2112000</v>
      </c>
      <c r="F20" s="19">
        <v>44970</v>
      </c>
      <c r="G20" s="14" t="s">
        <v>125</v>
      </c>
      <c r="H20" s="18">
        <v>168320</v>
      </c>
      <c r="I20" s="4">
        <f t="shared" ref="I20" si="1">H20/C20</f>
        <v>280.53333333333336</v>
      </c>
      <c r="J20" s="19">
        <v>45473</v>
      </c>
      <c r="K20" s="2"/>
    </row>
    <row r="21" spans="1:11" ht="99" customHeight="1">
      <c r="A21" s="11" t="s">
        <v>218</v>
      </c>
      <c r="B21" s="11" t="s">
        <v>115</v>
      </c>
      <c r="C21" s="3">
        <v>1000</v>
      </c>
      <c r="D21" s="20" t="s">
        <v>11</v>
      </c>
      <c r="E21" s="18">
        <v>433000</v>
      </c>
      <c r="F21" s="19">
        <v>44970</v>
      </c>
      <c r="G21" s="14" t="s">
        <v>127</v>
      </c>
      <c r="H21" s="18">
        <v>433000</v>
      </c>
      <c r="I21" s="4">
        <f t="shared" si="0"/>
        <v>433</v>
      </c>
      <c r="J21" s="19">
        <v>45473</v>
      </c>
      <c r="K21" s="2"/>
    </row>
    <row r="22" spans="1:11" ht="114" customHeight="1">
      <c r="A22" s="11" t="s">
        <v>219</v>
      </c>
      <c r="B22" s="11" t="s">
        <v>116</v>
      </c>
      <c r="C22" s="5">
        <v>1200</v>
      </c>
      <c r="D22" s="20" t="s">
        <v>11</v>
      </c>
      <c r="E22" s="18">
        <v>570000</v>
      </c>
      <c r="F22" s="19">
        <v>44970</v>
      </c>
      <c r="G22" s="14" t="s">
        <v>128</v>
      </c>
      <c r="H22" s="18">
        <v>567150</v>
      </c>
      <c r="I22" s="4">
        <f t="shared" si="0"/>
        <v>472.625</v>
      </c>
      <c r="J22" s="19">
        <v>45473</v>
      </c>
      <c r="K22" s="2"/>
    </row>
    <row r="23" spans="1:11" ht="106.5" customHeight="1">
      <c r="A23" s="6" t="s">
        <v>220</v>
      </c>
      <c r="B23" s="24" t="s">
        <v>117</v>
      </c>
      <c r="C23" s="3">
        <v>910</v>
      </c>
      <c r="D23" s="20" t="s">
        <v>11</v>
      </c>
      <c r="E23" s="25">
        <v>500000</v>
      </c>
      <c r="F23" s="27">
        <v>44970</v>
      </c>
      <c r="G23" s="26" t="s">
        <v>95</v>
      </c>
      <c r="H23" s="25">
        <v>499999.5</v>
      </c>
      <c r="I23" s="4">
        <f t="shared" si="0"/>
        <v>549.45000000000005</v>
      </c>
      <c r="J23" s="19">
        <v>45473</v>
      </c>
    </row>
    <row r="24" spans="1:11" ht="106.5" customHeight="1">
      <c r="A24" s="6" t="s">
        <v>221</v>
      </c>
      <c r="B24" s="24" t="s">
        <v>117</v>
      </c>
      <c r="C24" s="6">
        <v>858</v>
      </c>
      <c r="D24" s="20" t="s">
        <v>11</v>
      </c>
      <c r="E24" s="25">
        <v>600000</v>
      </c>
      <c r="F24" s="27">
        <v>44970</v>
      </c>
      <c r="G24" s="26" t="s">
        <v>95</v>
      </c>
      <c r="H24" s="25">
        <v>599996.25</v>
      </c>
      <c r="I24" s="25">
        <f>H24/C24</f>
        <v>699.29632867132864</v>
      </c>
      <c r="J24" s="19">
        <v>45473</v>
      </c>
    </row>
    <row r="25" spans="1:11" ht="106.5" customHeight="1">
      <c r="A25" s="6" t="s">
        <v>222</v>
      </c>
      <c r="B25" s="24" t="s">
        <v>19</v>
      </c>
      <c r="C25" s="6">
        <v>60</v>
      </c>
      <c r="D25" s="20" t="s">
        <v>45</v>
      </c>
      <c r="E25" s="25">
        <v>4732000</v>
      </c>
      <c r="F25" s="27">
        <v>44971</v>
      </c>
      <c r="G25" s="26" t="s">
        <v>29</v>
      </c>
      <c r="H25" s="25">
        <v>4732000</v>
      </c>
      <c r="I25" s="25">
        <f>H25/C25</f>
        <v>78866.666666666672</v>
      </c>
      <c r="J25" s="19">
        <v>45473</v>
      </c>
    </row>
    <row r="26" spans="1:11" ht="81" customHeight="1">
      <c r="A26" s="6" t="s">
        <v>223</v>
      </c>
      <c r="B26" s="24" t="s">
        <v>22</v>
      </c>
      <c r="C26" s="6">
        <v>120</v>
      </c>
      <c r="D26" s="20" t="s">
        <v>45</v>
      </c>
      <c r="E26" s="25">
        <v>9588000</v>
      </c>
      <c r="F26" s="27">
        <v>44971</v>
      </c>
      <c r="G26" s="26" t="s">
        <v>28</v>
      </c>
      <c r="H26" s="25">
        <v>9588000</v>
      </c>
      <c r="I26" s="25">
        <f>H26/C26</f>
        <v>79900</v>
      </c>
      <c r="J26" s="19">
        <v>45473</v>
      </c>
    </row>
    <row r="27" spans="1:11" ht="81" customHeight="1">
      <c r="A27" s="6" t="s">
        <v>224</v>
      </c>
      <c r="B27" s="24" t="s">
        <v>118</v>
      </c>
      <c r="C27" s="6">
        <v>32500</v>
      </c>
      <c r="D27" s="20" t="s">
        <v>11</v>
      </c>
      <c r="E27" s="25">
        <v>1947120</v>
      </c>
      <c r="F27" s="27">
        <v>44971</v>
      </c>
      <c r="G27" s="26" t="s">
        <v>129</v>
      </c>
      <c r="H27" s="25">
        <v>786149.7</v>
      </c>
      <c r="I27" s="25">
        <f t="shared" ref="I27:I34" si="2">H27/C27</f>
        <v>24.189221538461538</v>
      </c>
      <c r="J27" s="19">
        <v>45473</v>
      </c>
    </row>
    <row r="28" spans="1:11" ht="81" customHeight="1">
      <c r="A28" s="6" t="s">
        <v>225</v>
      </c>
      <c r="B28" s="24" t="s">
        <v>119</v>
      </c>
      <c r="C28" s="6">
        <v>28000</v>
      </c>
      <c r="D28" s="20" t="s">
        <v>11</v>
      </c>
      <c r="E28" s="25">
        <v>844710</v>
      </c>
      <c r="F28" s="27">
        <v>44974</v>
      </c>
      <c r="G28" s="26" t="s">
        <v>130</v>
      </c>
      <c r="H28" s="25">
        <v>696777.3</v>
      </c>
      <c r="I28" s="25">
        <f t="shared" si="2"/>
        <v>24.884903571428573</v>
      </c>
      <c r="J28" s="19">
        <v>45473</v>
      </c>
    </row>
    <row r="29" spans="1:11" ht="81" customHeight="1">
      <c r="A29" s="6" t="s">
        <v>226</v>
      </c>
      <c r="B29" s="24" t="s">
        <v>120</v>
      </c>
      <c r="C29" s="6">
        <v>210</v>
      </c>
      <c r="D29" s="20" t="s">
        <v>45</v>
      </c>
      <c r="E29" s="25">
        <v>19051000</v>
      </c>
      <c r="F29" s="27">
        <v>44977</v>
      </c>
      <c r="G29" s="26" t="s">
        <v>27</v>
      </c>
      <c r="H29" s="25">
        <v>19051000</v>
      </c>
      <c r="I29" s="25">
        <f t="shared" si="2"/>
        <v>90719.047619047618</v>
      </c>
      <c r="J29" s="19">
        <v>45473</v>
      </c>
    </row>
    <row r="30" spans="1:11" ht="81" customHeight="1">
      <c r="A30" s="6" t="s">
        <v>227</v>
      </c>
      <c r="B30" s="24" t="s">
        <v>18</v>
      </c>
      <c r="C30" s="6">
        <v>29000</v>
      </c>
      <c r="D30" s="20" t="s">
        <v>11</v>
      </c>
      <c r="E30" s="25">
        <v>985130</v>
      </c>
      <c r="F30" s="27">
        <v>44977</v>
      </c>
      <c r="G30" s="26" t="s">
        <v>40</v>
      </c>
      <c r="H30" s="25">
        <v>500000</v>
      </c>
      <c r="I30" s="25">
        <f t="shared" si="2"/>
        <v>17.241379310344829</v>
      </c>
      <c r="J30" s="19">
        <v>45473</v>
      </c>
    </row>
    <row r="31" spans="1:11" ht="81" customHeight="1">
      <c r="A31" s="6" t="s">
        <v>228</v>
      </c>
      <c r="B31" s="24" t="s">
        <v>20</v>
      </c>
      <c r="C31" s="6">
        <v>30</v>
      </c>
      <c r="D31" s="20" t="s">
        <v>11</v>
      </c>
      <c r="E31" s="25">
        <v>1199499.8999999999</v>
      </c>
      <c r="F31" s="27">
        <v>44977</v>
      </c>
      <c r="G31" s="26" t="s">
        <v>131</v>
      </c>
      <c r="H31" s="25">
        <v>1193404</v>
      </c>
      <c r="I31" s="25">
        <f t="shared" si="2"/>
        <v>39780.133333333331</v>
      </c>
      <c r="J31" s="19">
        <v>45473</v>
      </c>
    </row>
    <row r="32" spans="1:11" ht="81" customHeight="1">
      <c r="A32" s="6" t="s">
        <v>229</v>
      </c>
      <c r="B32" s="24" t="s">
        <v>17</v>
      </c>
      <c r="C32" s="6">
        <v>3355</v>
      </c>
      <c r="D32" s="20" t="s">
        <v>11</v>
      </c>
      <c r="E32" s="25">
        <v>995327.85</v>
      </c>
      <c r="F32" s="27">
        <v>44977</v>
      </c>
      <c r="G32" s="26" t="s">
        <v>132</v>
      </c>
      <c r="H32" s="25">
        <v>990351.21</v>
      </c>
      <c r="I32" s="25">
        <f t="shared" si="2"/>
        <v>295.18664977645307</v>
      </c>
      <c r="J32" s="19">
        <v>45473</v>
      </c>
    </row>
    <row r="33" spans="1:10" ht="81" customHeight="1">
      <c r="A33" s="6" t="s">
        <v>230</v>
      </c>
      <c r="B33" s="24" t="s">
        <v>121</v>
      </c>
      <c r="C33" s="6">
        <v>5000</v>
      </c>
      <c r="D33" s="20" t="s">
        <v>11</v>
      </c>
      <c r="E33" s="25">
        <v>2025000</v>
      </c>
      <c r="F33" s="27">
        <v>44984</v>
      </c>
      <c r="G33" s="26" t="s">
        <v>124</v>
      </c>
      <c r="H33" s="25">
        <v>2025000</v>
      </c>
      <c r="I33" s="25">
        <f t="shared" si="2"/>
        <v>405</v>
      </c>
      <c r="J33" s="19">
        <v>45473</v>
      </c>
    </row>
    <row r="34" spans="1:10" ht="81" customHeight="1">
      <c r="A34" s="6" t="s">
        <v>231</v>
      </c>
      <c r="B34" s="24" t="s">
        <v>59</v>
      </c>
      <c r="C34" s="6">
        <v>228</v>
      </c>
      <c r="D34" s="20" t="s">
        <v>11</v>
      </c>
      <c r="E34" s="25">
        <v>88000</v>
      </c>
      <c r="F34" s="27">
        <v>44984</v>
      </c>
      <c r="G34" s="26" t="s">
        <v>95</v>
      </c>
      <c r="H34" s="25">
        <v>87200</v>
      </c>
      <c r="I34" s="25">
        <f t="shared" si="2"/>
        <v>382.45614035087721</v>
      </c>
      <c r="J34" s="36">
        <v>45473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zoomScale="89" zoomScaleNormal="89" workbookViewId="0">
      <selection sqref="A1:XFD1048576"/>
    </sheetView>
  </sheetViews>
  <sheetFormatPr defaultRowHeight="15.75"/>
  <cols>
    <col min="1" max="1" width="27.7109375" style="33" customWidth="1"/>
    <col min="2" max="2" width="36.85546875" style="32" customWidth="1"/>
    <col min="3" max="3" width="15.5703125" style="33" customWidth="1"/>
    <col min="4" max="4" width="28" style="32" customWidth="1"/>
    <col min="5" max="5" width="20.28515625" style="34" customWidth="1"/>
    <col min="6" max="6" width="15.28515625" style="33" customWidth="1"/>
    <col min="7" max="7" width="31" style="35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1" bestFit="1" customWidth="1"/>
    <col min="12" max="16384" width="9.140625" style="1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133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13" t="s">
        <v>7</v>
      </c>
      <c r="H5" s="9" t="s">
        <v>1</v>
      </c>
      <c r="I5" s="9" t="s">
        <v>8</v>
      </c>
      <c r="J5" s="9" t="s">
        <v>9</v>
      </c>
    </row>
    <row r="6" spans="1:11" ht="94.5">
      <c r="A6" s="11" t="s">
        <v>134</v>
      </c>
      <c r="B6" s="11" t="s">
        <v>164</v>
      </c>
      <c r="C6" s="3">
        <v>228</v>
      </c>
      <c r="D6" s="20" t="s">
        <v>11</v>
      </c>
      <c r="E6" s="18">
        <v>220000</v>
      </c>
      <c r="F6" s="19">
        <v>44986</v>
      </c>
      <c r="G6" s="14" t="s">
        <v>186</v>
      </c>
      <c r="H6" s="18">
        <v>220000</v>
      </c>
      <c r="I6" s="4">
        <f t="shared" ref="I6:I23" si="0">H6/C6</f>
        <v>964.91228070175441</v>
      </c>
      <c r="J6" s="36">
        <v>45473</v>
      </c>
      <c r="K6" s="2"/>
    </row>
    <row r="7" spans="1:11" ht="84.75" customHeight="1">
      <c r="A7" s="12" t="s">
        <v>135</v>
      </c>
      <c r="B7" s="12" t="s">
        <v>12</v>
      </c>
      <c r="C7" s="3">
        <v>1840</v>
      </c>
      <c r="D7" s="20" t="s">
        <v>11</v>
      </c>
      <c r="E7" s="21">
        <v>115620</v>
      </c>
      <c r="F7" s="22">
        <v>44987</v>
      </c>
      <c r="G7" s="15" t="s">
        <v>124</v>
      </c>
      <c r="H7" s="21">
        <v>115620</v>
      </c>
      <c r="I7" s="4">
        <f t="shared" si="0"/>
        <v>62.836956521739133</v>
      </c>
      <c r="J7" s="36">
        <v>45473</v>
      </c>
      <c r="K7" s="2"/>
    </row>
    <row r="8" spans="1:11" ht="94.5">
      <c r="A8" s="11" t="s">
        <v>136</v>
      </c>
      <c r="B8" s="11" t="s">
        <v>165</v>
      </c>
      <c r="C8" s="3">
        <v>2000</v>
      </c>
      <c r="D8" s="20" t="s">
        <v>11</v>
      </c>
      <c r="E8" s="18">
        <v>2212800</v>
      </c>
      <c r="F8" s="19">
        <v>44987</v>
      </c>
      <c r="G8" s="14" t="s">
        <v>187</v>
      </c>
      <c r="H8" s="18">
        <v>2168000</v>
      </c>
      <c r="I8" s="4">
        <f t="shared" si="0"/>
        <v>1084</v>
      </c>
      <c r="J8" s="36">
        <v>45473</v>
      </c>
      <c r="K8" s="2"/>
    </row>
    <row r="9" spans="1:11" ht="94.5">
      <c r="A9" s="11" t="s">
        <v>137</v>
      </c>
      <c r="B9" s="11" t="s">
        <v>166</v>
      </c>
      <c r="C9" s="3">
        <v>1000</v>
      </c>
      <c r="D9" s="20" t="s">
        <v>11</v>
      </c>
      <c r="E9" s="18">
        <v>37480</v>
      </c>
      <c r="F9" s="19">
        <v>44988</v>
      </c>
      <c r="G9" s="14" t="s">
        <v>188</v>
      </c>
      <c r="H9" s="18">
        <v>24173</v>
      </c>
      <c r="I9" s="4">
        <f t="shared" si="0"/>
        <v>24.172999999999998</v>
      </c>
      <c r="J9" s="36">
        <v>45473</v>
      </c>
      <c r="K9" s="2"/>
    </row>
    <row r="10" spans="1:11" ht="106.5" customHeight="1">
      <c r="A10" s="6" t="s">
        <v>138</v>
      </c>
      <c r="B10" s="24" t="s">
        <v>167</v>
      </c>
      <c r="C10" s="6">
        <v>10000</v>
      </c>
      <c r="D10" s="20" t="s">
        <v>11</v>
      </c>
      <c r="E10" s="25">
        <v>21400</v>
      </c>
      <c r="F10" s="27">
        <v>44988</v>
      </c>
      <c r="G10" s="26" t="s">
        <v>42</v>
      </c>
      <c r="H10" s="25">
        <v>8573</v>
      </c>
      <c r="I10" s="25">
        <f t="shared" si="0"/>
        <v>0.85729999999999995</v>
      </c>
      <c r="J10" s="36">
        <v>45473</v>
      </c>
      <c r="K10" s="2"/>
    </row>
    <row r="11" spans="1:11" ht="105" customHeight="1">
      <c r="A11" s="11" t="s">
        <v>139</v>
      </c>
      <c r="B11" s="14" t="s">
        <v>168</v>
      </c>
      <c r="C11" s="3">
        <v>80</v>
      </c>
      <c r="D11" s="17" t="s">
        <v>11</v>
      </c>
      <c r="E11" s="18">
        <v>265485</v>
      </c>
      <c r="F11" s="19">
        <v>44988</v>
      </c>
      <c r="G11" s="14" t="s">
        <v>39</v>
      </c>
      <c r="H11" s="18">
        <v>265485</v>
      </c>
      <c r="I11" s="4">
        <f>H11/C11</f>
        <v>3318.5625</v>
      </c>
      <c r="J11" s="36">
        <v>45473</v>
      </c>
      <c r="K11" s="2"/>
    </row>
    <row r="12" spans="1:11" ht="106.5" customHeight="1">
      <c r="A12" s="6" t="s">
        <v>140</v>
      </c>
      <c r="B12" s="24" t="s">
        <v>169</v>
      </c>
      <c r="C12" s="6">
        <v>85</v>
      </c>
      <c r="D12" s="20" t="s">
        <v>11</v>
      </c>
      <c r="E12" s="25">
        <v>672333.15</v>
      </c>
      <c r="F12" s="27">
        <v>44991</v>
      </c>
      <c r="G12" s="26" t="s">
        <v>100</v>
      </c>
      <c r="H12" s="25">
        <v>672333.15</v>
      </c>
      <c r="I12" s="25">
        <f t="shared" si="0"/>
        <v>7909.8017647058823</v>
      </c>
      <c r="J12" s="36">
        <v>45473</v>
      </c>
    </row>
    <row r="13" spans="1:11" ht="94.5">
      <c r="A13" s="11" t="s">
        <v>141</v>
      </c>
      <c r="B13" s="11" t="s">
        <v>170</v>
      </c>
      <c r="C13" s="3">
        <v>10000</v>
      </c>
      <c r="D13" s="17" t="s">
        <v>11</v>
      </c>
      <c r="E13" s="18">
        <v>94600</v>
      </c>
      <c r="F13" s="19">
        <v>44991</v>
      </c>
      <c r="G13" s="14" t="s">
        <v>130</v>
      </c>
      <c r="H13" s="18">
        <v>79464</v>
      </c>
      <c r="I13" s="4">
        <f>H13/C13</f>
        <v>7.9463999999999997</v>
      </c>
      <c r="J13" s="36">
        <v>45473</v>
      </c>
      <c r="K13" s="2"/>
    </row>
    <row r="14" spans="1:11" ht="94.5">
      <c r="A14" s="12" t="s">
        <v>142</v>
      </c>
      <c r="B14" s="12" t="s">
        <v>171</v>
      </c>
      <c r="C14" s="3">
        <v>212000</v>
      </c>
      <c r="D14" s="20" t="s">
        <v>11</v>
      </c>
      <c r="E14" s="21">
        <v>1228465</v>
      </c>
      <c r="F14" s="22">
        <v>44991</v>
      </c>
      <c r="G14" s="15" t="s">
        <v>189</v>
      </c>
      <c r="H14" s="21">
        <v>804644.87</v>
      </c>
      <c r="I14" s="4">
        <f>H14/C14</f>
        <v>3.7954946698113208</v>
      </c>
      <c r="J14" s="36">
        <v>45473</v>
      </c>
      <c r="K14" s="2"/>
    </row>
    <row r="15" spans="1:11" ht="106.5" customHeight="1">
      <c r="A15" s="6" t="s">
        <v>143</v>
      </c>
      <c r="B15" s="24" t="s">
        <v>172</v>
      </c>
      <c r="C15" s="6">
        <v>1</v>
      </c>
      <c r="D15" s="20" t="s">
        <v>233</v>
      </c>
      <c r="E15" s="25">
        <v>880000</v>
      </c>
      <c r="F15" s="22">
        <v>44995</v>
      </c>
      <c r="G15" s="26" t="s">
        <v>190</v>
      </c>
      <c r="H15" s="25">
        <v>570000</v>
      </c>
      <c r="I15" s="25">
        <f>H15/C15</f>
        <v>570000</v>
      </c>
      <c r="J15" s="36">
        <v>45473</v>
      </c>
      <c r="K15" s="2"/>
    </row>
    <row r="16" spans="1:11" ht="106.5" customHeight="1">
      <c r="A16" s="6" t="s">
        <v>144</v>
      </c>
      <c r="B16" s="24" t="s">
        <v>15</v>
      </c>
      <c r="C16" s="6">
        <v>1560</v>
      </c>
      <c r="D16" s="28" t="s">
        <v>11</v>
      </c>
      <c r="E16" s="25">
        <v>741100</v>
      </c>
      <c r="F16" s="22">
        <v>44995</v>
      </c>
      <c r="G16" s="26" t="s">
        <v>191</v>
      </c>
      <c r="H16" s="25">
        <v>741100</v>
      </c>
      <c r="I16" s="25">
        <f>H16/C16</f>
        <v>475.06410256410254</v>
      </c>
      <c r="J16" s="36">
        <v>45473</v>
      </c>
      <c r="K16" s="2"/>
    </row>
    <row r="17" spans="1:11" ht="94.5">
      <c r="A17" s="10" t="s">
        <v>145</v>
      </c>
      <c r="B17" s="10" t="s">
        <v>173</v>
      </c>
      <c r="C17" s="7">
        <v>700000</v>
      </c>
      <c r="D17" s="28" t="s">
        <v>11</v>
      </c>
      <c r="E17" s="29">
        <v>973000</v>
      </c>
      <c r="F17" s="30">
        <v>44998</v>
      </c>
      <c r="G17" s="16" t="s">
        <v>192</v>
      </c>
      <c r="H17" s="29">
        <v>564340</v>
      </c>
      <c r="I17" s="31">
        <f>H17/C17</f>
        <v>0.80620000000000003</v>
      </c>
      <c r="J17" s="36">
        <v>45473</v>
      </c>
      <c r="K17" s="2"/>
    </row>
    <row r="18" spans="1:11" ht="106.5" customHeight="1">
      <c r="A18" s="6" t="s">
        <v>146</v>
      </c>
      <c r="B18" s="24" t="s">
        <v>174</v>
      </c>
      <c r="C18" s="6">
        <v>4</v>
      </c>
      <c r="D18" s="20" t="s">
        <v>233</v>
      </c>
      <c r="E18" s="25">
        <v>4180600</v>
      </c>
      <c r="F18" s="27">
        <v>44998</v>
      </c>
      <c r="G18" s="26" t="s">
        <v>193</v>
      </c>
      <c r="H18" s="25">
        <v>3500207.35</v>
      </c>
      <c r="I18" s="25">
        <f t="shared" si="0"/>
        <v>875051.83750000002</v>
      </c>
      <c r="J18" s="36">
        <v>45473</v>
      </c>
    </row>
    <row r="19" spans="1:11" ht="94.5">
      <c r="A19" s="11" t="s">
        <v>147</v>
      </c>
      <c r="B19" s="11" t="s">
        <v>175</v>
      </c>
      <c r="C19" s="3">
        <v>22000</v>
      </c>
      <c r="D19" s="20" t="s">
        <v>11</v>
      </c>
      <c r="E19" s="18">
        <v>1240580</v>
      </c>
      <c r="F19" s="19">
        <v>44998</v>
      </c>
      <c r="G19" s="14" t="s">
        <v>194</v>
      </c>
      <c r="H19" s="18">
        <v>1234377.1000000001</v>
      </c>
      <c r="I19" s="4">
        <f t="shared" si="0"/>
        <v>56.108050000000006</v>
      </c>
      <c r="J19" s="36">
        <v>45473</v>
      </c>
      <c r="K19" s="2"/>
    </row>
    <row r="20" spans="1:11" ht="110.25">
      <c r="A20" s="11" t="s">
        <v>148</v>
      </c>
      <c r="B20" s="11" t="s">
        <v>176</v>
      </c>
      <c r="C20" s="3" t="s">
        <v>232</v>
      </c>
      <c r="D20" s="20" t="s">
        <v>234</v>
      </c>
      <c r="E20" s="18">
        <v>151870</v>
      </c>
      <c r="F20" s="19">
        <v>44999</v>
      </c>
      <c r="G20" s="14" t="s">
        <v>195</v>
      </c>
      <c r="H20" s="18">
        <v>151870</v>
      </c>
      <c r="I20" s="4" t="s">
        <v>38</v>
      </c>
      <c r="J20" s="36">
        <v>45657</v>
      </c>
      <c r="K20" s="2"/>
    </row>
    <row r="21" spans="1:11" ht="99" customHeight="1">
      <c r="A21" s="11" t="s">
        <v>149</v>
      </c>
      <c r="B21" s="11" t="s">
        <v>177</v>
      </c>
      <c r="C21" s="3">
        <v>105</v>
      </c>
      <c r="D21" s="20" t="s">
        <v>11</v>
      </c>
      <c r="E21" s="18">
        <v>52500</v>
      </c>
      <c r="F21" s="19">
        <v>45002</v>
      </c>
      <c r="G21" s="14" t="s">
        <v>196</v>
      </c>
      <c r="H21" s="18">
        <v>45937.5</v>
      </c>
      <c r="I21" s="4">
        <f t="shared" si="0"/>
        <v>437.5</v>
      </c>
      <c r="J21" s="36">
        <v>45473</v>
      </c>
      <c r="K21" s="2"/>
    </row>
    <row r="22" spans="1:11" ht="114" customHeight="1">
      <c r="A22" s="11" t="s">
        <v>150</v>
      </c>
      <c r="B22" s="11" t="s">
        <v>178</v>
      </c>
      <c r="C22" s="5">
        <v>504</v>
      </c>
      <c r="D22" s="20" t="s">
        <v>11</v>
      </c>
      <c r="E22" s="18">
        <v>1494954.9</v>
      </c>
      <c r="F22" s="19">
        <v>45005</v>
      </c>
      <c r="G22" s="14" t="s">
        <v>25</v>
      </c>
      <c r="H22" s="18">
        <v>1494954.9</v>
      </c>
      <c r="I22" s="4">
        <f t="shared" si="0"/>
        <v>2966.1803571428568</v>
      </c>
      <c r="J22" s="36">
        <v>45473</v>
      </c>
      <c r="K22" s="2"/>
    </row>
    <row r="23" spans="1:11" ht="106.5" customHeight="1">
      <c r="A23" s="6" t="s">
        <v>151</v>
      </c>
      <c r="B23" s="24" t="s">
        <v>108</v>
      </c>
      <c r="C23" s="3">
        <v>3000</v>
      </c>
      <c r="D23" s="20" t="s">
        <v>11</v>
      </c>
      <c r="E23" s="25">
        <v>178620</v>
      </c>
      <c r="F23" s="27">
        <v>45006</v>
      </c>
      <c r="G23" s="26" t="s">
        <v>197</v>
      </c>
      <c r="H23" s="25">
        <v>119106.9</v>
      </c>
      <c r="I23" s="4">
        <f t="shared" si="0"/>
        <v>39.702300000000001</v>
      </c>
      <c r="J23" s="36">
        <v>45473</v>
      </c>
    </row>
    <row r="24" spans="1:11" ht="106.5" customHeight="1">
      <c r="A24" s="6" t="s">
        <v>152</v>
      </c>
      <c r="B24" s="24" t="s">
        <v>179</v>
      </c>
      <c r="C24" s="6">
        <v>3400</v>
      </c>
      <c r="D24" s="20" t="s">
        <v>11</v>
      </c>
      <c r="E24" s="25">
        <v>311440</v>
      </c>
      <c r="F24" s="27">
        <v>45006</v>
      </c>
      <c r="G24" s="26" t="s">
        <v>197</v>
      </c>
      <c r="H24" s="25">
        <v>91865.8</v>
      </c>
      <c r="I24" s="25">
        <f>H24/C24</f>
        <v>27.019352941176471</v>
      </c>
      <c r="J24" s="36">
        <v>45473</v>
      </c>
    </row>
    <row r="25" spans="1:11" ht="106.5" customHeight="1">
      <c r="A25" s="6" t="s">
        <v>153</v>
      </c>
      <c r="B25" s="24" t="s">
        <v>22</v>
      </c>
      <c r="C25" s="6">
        <v>120</v>
      </c>
      <c r="D25" s="20" t="s">
        <v>45</v>
      </c>
      <c r="E25" s="25">
        <v>9588000</v>
      </c>
      <c r="F25" s="27">
        <v>45009</v>
      </c>
      <c r="G25" s="26" t="s">
        <v>28</v>
      </c>
      <c r="H25" s="25">
        <v>9588000</v>
      </c>
      <c r="I25" s="25">
        <f>H25/C25</f>
        <v>79900</v>
      </c>
      <c r="J25" s="36">
        <v>45473</v>
      </c>
    </row>
    <row r="26" spans="1:11" ht="63" customHeight="1">
      <c r="A26" s="6" t="s">
        <v>154</v>
      </c>
      <c r="B26" s="24" t="s">
        <v>19</v>
      </c>
      <c r="C26" s="6">
        <v>60</v>
      </c>
      <c r="D26" s="20" t="s">
        <v>45</v>
      </c>
      <c r="E26" s="25">
        <v>4732000</v>
      </c>
      <c r="F26" s="27">
        <v>45009</v>
      </c>
      <c r="G26" s="26" t="s">
        <v>29</v>
      </c>
      <c r="H26" s="25">
        <v>4732000</v>
      </c>
      <c r="I26" s="25">
        <f>H26/C26</f>
        <v>78866.666666666672</v>
      </c>
      <c r="J26" s="36">
        <v>45473</v>
      </c>
    </row>
    <row r="27" spans="1:11" ht="63" customHeight="1">
      <c r="A27" s="6" t="s">
        <v>155</v>
      </c>
      <c r="B27" s="24" t="s">
        <v>180</v>
      </c>
      <c r="C27" s="6">
        <v>33500</v>
      </c>
      <c r="D27" s="20" t="s">
        <v>11</v>
      </c>
      <c r="E27" s="25">
        <v>994215</v>
      </c>
      <c r="F27" s="27">
        <v>45009</v>
      </c>
      <c r="G27" s="26" t="s">
        <v>198</v>
      </c>
      <c r="H27" s="25">
        <v>275144.65000000002</v>
      </c>
      <c r="I27" s="25">
        <f t="shared" ref="I27:I35" si="1">H27/C27</f>
        <v>8.2132731343283591</v>
      </c>
      <c r="J27" s="36">
        <v>45473</v>
      </c>
    </row>
    <row r="28" spans="1:11" ht="89.25" customHeight="1">
      <c r="A28" s="6" t="s">
        <v>156</v>
      </c>
      <c r="B28" s="24" t="s">
        <v>181</v>
      </c>
      <c r="C28" s="37" t="s">
        <v>232</v>
      </c>
      <c r="D28" s="20" t="s">
        <v>234</v>
      </c>
      <c r="E28" s="25">
        <v>888000</v>
      </c>
      <c r="F28" s="27">
        <v>45009</v>
      </c>
      <c r="G28" s="26" t="s">
        <v>199</v>
      </c>
      <c r="H28" s="25">
        <v>466680</v>
      </c>
      <c r="I28" s="25" t="s">
        <v>38</v>
      </c>
      <c r="J28" s="36">
        <v>45777</v>
      </c>
    </row>
    <row r="29" spans="1:11" ht="63" customHeight="1">
      <c r="A29" s="6" t="s">
        <v>157</v>
      </c>
      <c r="B29" s="24" t="s">
        <v>182</v>
      </c>
      <c r="C29" s="6">
        <v>405</v>
      </c>
      <c r="D29" s="20" t="s">
        <v>11</v>
      </c>
      <c r="E29" s="25">
        <v>1489500</v>
      </c>
      <c r="F29" s="27">
        <v>45012</v>
      </c>
      <c r="G29" s="26" t="s">
        <v>200</v>
      </c>
      <c r="H29" s="25">
        <v>1489500</v>
      </c>
      <c r="I29" s="25">
        <f t="shared" si="1"/>
        <v>3677.7777777777778</v>
      </c>
      <c r="J29" s="36">
        <v>45657</v>
      </c>
    </row>
    <row r="30" spans="1:11" ht="63" customHeight="1">
      <c r="A30" s="6" t="s">
        <v>158</v>
      </c>
      <c r="B30" s="24" t="s">
        <v>183</v>
      </c>
      <c r="C30" s="6">
        <v>16</v>
      </c>
      <c r="D30" s="20" t="s">
        <v>233</v>
      </c>
      <c r="E30" s="25">
        <v>1291000</v>
      </c>
      <c r="F30" s="27">
        <v>45012</v>
      </c>
      <c r="G30" s="26" t="s">
        <v>200</v>
      </c>
      <c r="H30" s="25">
        <v>1291000</v>
      </c>
      <c r="I30" s="25">
        <f t="shared" si="1"/>
        <v>80687.5</v>
      </c>
      <c r="J30" s="36">
        <v>45473</v>
      </c>
    </row>
    <row r="31" spans="1:11" ht="63" customHeight="1">
      <c r="A31" s="6" t="s">
        <v>159</v>
      </c>
      <c r="B31" s="24" t="s">
        <v>19</v>
      </c>
      <c r="C31" s="6">
        <v>60</v>
      </c>
      <c r="D31" s="20" t="s">
        <v>45</v>
      </c>
      <c r="E31" s="25">
        <v>4732000</v>
      </c>
      <c r="F31" s="27">
        <v>45013</v>
      </c>
      <c r="G31" s="26" t="s">
        <v>29</v>
      </c>
      <c r="H31" s="25">
        <v>4732000</v>
      </c>
      <c r="I31" s="25">
        <f t="shared" si="1"/>
        <v>78866.666666666672</v>
      </c>
      <c r="J31" s="36">
        <v>45473</v>
      </c>
    </row>
    <row r="32" spans="1:11" ht="63" customHeight="1">
      <c r="A32" s="6" t="s">
        <v>160</v>
      </c>
      <c r="B32" s="24" t="s">
        <v>120</v>
      </c>
      <c r="C32" s="6">
        <v>210</v>
      </c>
      <c r="D32" s="20" t="s">
        <v>45</v>
      </c>
      <c r="E32" s="25">
        <v>19051000</v>
      </c>
      <c r="F32" s="27">
        <v>45013</v>
      </c>
      <c r="G32" s="26" t="s">
        <v>27</v>
      </c>
      <c r="H32" s="25">
        <v>19051000</v>
      </c>
      <c r="I32" s="25">
        <f t="shared" si="1"/>
        <v>90719.047619047618</v>
      </c>
      <c r="J32" s="36">
        <v>45473</v>
      </c>
    </row>
    <row r="33" spans="1:10" ht="94.5">
      <c r="A33" s="6" t="s">
        <v>161</v>
      </c>
      <c r="B33" s="24" t="s">
        <v>182</v>
      </c>
      <c r="C33" s="6">
        <v>405</v>
      </c>
      <c r="D33" s="20" t="s">
        <v>11</v>
      </c>
      <c r="E33" s="25">
        <v>1489500</v>
      </c>
      <c r="F33" s="27">
        <v>45013</v>
      </c>
      <c r="G33" s="26" t="s">
        <v>200</v>
      </c>
      <c r="H33" s="25">
        <v>1489500</v>
      </c>
      <c r="I33" s="25">
        <f t="shared" si="1"/>
        <v>3677.7777777777778</v>
      </c>
      <c r="J33" s="36">
        <v>45657</v>
      </c>
    </row>
    <row r="34" spans="1:10" ht="94.5">
      <c r="A34" s="6" t="s">
        <v>162</v>
      </c>
      <c r="B34" s="24" t="s">
        <v>184</v>
      </c>
      <c r="C34" s="6">
        <v>1000</v>
      </c>
      <c r="D34" s="20" t="s">
        <v>11</v>
      </c>
      <c r="E34" s="25">
        <v>216000</v>
      </c>
      <c r="F34" s="27">
        <v>45013</v>
      </c>
      <c r="G34" s="26" t="s">
        <v>201</v>
      </c>
      <c r="H34" s="25">
        <v>187650</v>
      </c>
      <c r="I34" s="25">
        <f t="shared" si="1"/>
        <v>187.65</v>
      </c>
      <c r="J34" s="36">
        <v>45473</v>
      </c>
    </row>
    <row r="35" spans="1:10" ht="94.5">
      <c r="A35" s="6" t="s">
        <v>163</v>
      </c>
      <c r="B35" s="24" t="s">
        <v>185</v>
      </c>
      <c r="C35" s="6">
        <v>400</v>
      </c>
      <c r="D35" s="20" t="s">
        <v>11</v>
      </c>
      <c r="E35" s="25">
        <v>82707.600000000006</v>
      </c>
      <c r="F35" s="27">
        <v>45013</v>
      </c>
      <c r="G35" s="26" t="s">
        <v>202</v>
      </c>
      <c r="H35" s="25">
        <v>59776.46</v>
      </c>
      <c r="I35" s="25">
        <f t="shared" si="1"/>
        <v>149.44114999999999</v>
      </c>
      <c r="J35" s="36">
        <v>45473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sqref="A1:XFD1048576"/>
    </sheetView>
  </sheetViews>
  <sheetFormatPr defaultRowHeight="15.75"/>
  <cols>
    <col min="1" max="1" width="27.7109375" style="33" customWidth="1"/>
    <col min="2" max="2" width="36.85546875" style="32" customWidth="1"/>
    <col min="3" max="3" width="15.5703125" style="33" customWidth="1"/>
    <col min="4" max="4" width="28" style="32" customWidth="1"/>
    <col min="5" max="5" width="20.28515625" style="34" customWidth="1"/>
    <col min="6" max="6" width="15.28515625" style="33" customWidth="1"/>
    <col min="7" max="7" width="31" style="35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1" bestFit="1" customWidth="1"/>
    <col min="12" max="16384" width="9.140625" style="1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235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13" t="s">
        <v>7</v>
      </c>
      <c r="H5" s="9" t="s">
        <v>1</v>
      </c>
      <c r="I5" s="9" t="s">
        <v>8</v>
      </c>
      <c r="J5" s="9" t="s">
        <v>9</v>
      </c>
    </row>
    <row r="6" spans="1:11" ht="94.5">
      <c r="A6" s="11" t="str">
        <f>[1]Лист1!E5</f>
        <v>0340200003323002676</v>
      </c>
      <c r="B6" s="11" t="str">
        <f>[1]Лист1!F5</f>
        <v>Поставка изделий медицинского назначения (Индикаторы и ленты для стерилизации)</v>
      </c>
      <c r="C6" s="3">
        <v>481500</v>
      </c>
      <c r="D6" s="20" t="s">
        <v>11</v>
      </c>
      <c r="E6" s="18">
        <v>524945</v>
      </c>
      <c r="F6" s="19">
        <f>[1]Лист1!N5</f>
        <v>45019</v>
      </c>
      <c r="G6" s="14" t="str">
        <f>[1]Лист1!U5</f>
        <v>ИНН 7825438895 ОБЩЕСТВО С ОГРАНИЧЕННОЙ ОТВЕТСТВЕННОСТЬЮ "СТРОЙМОСТ"</v>
      </c>
      <c r="H6" s="18">
        <v>267718</v>
      </c>
      <c r="I6" s="4">
        <f t="shared" ref="I6:I23" si="0">H6/C6</f>
        <v>0.55600830737279339</v>
      </c>
      <c r="J6" s="36">
        <v>45473</v>
      </c>
      <c r="K6" s="2"/>
    </row>
    <row r="7" spans="1:11" ht="84.75" customHeight="1">
      <c r="A7" s="12" t="str">
        <f>[1]Лист1!E6</f>
        <v>0340200003323002885</v>
      </c>
      <c r="B7" s="12" t="str">
        <f>[1]Лист1!F6</f>
        <v>Поставка цемента костного, не содержащего лекарственные средства</v>
      </c>
      <c r="C7" s="3">
        <v>405</v>
      </c>
      <c r="D7" s="20" t="s">
        <v>11</v>
      </c>
      <c r="E7" s="21">
        <v>1489500</v>
      </c>
      <c r="F7" s="22">
        <f>[1]Лист1!N6</f>
        <v>45019</v>
      </c>
      <c r="G7" s="15" t="str">
        <f>[1]Лист1!U6</f>
        <v>ИНН 4345366596 ОБЩЕСТВО С ОГРАНИЧЕННОЙ ОТВЕТСТВЕННОСТЬЮ "ОСТЕОСИНТЕЗ-ВЯТКА"</v>
      </c>
      <c r="H7" s="21">
        <v>1489500</v>
      </c>
      <c r="I7" s="4">
        <f t="shared" si="0"/>
        <v>3677.7777777777778</v>
      </c>
      <c r="J7" s="36">
        <v>45657</v>
      </c>
      <c r="K7" s="2"/>
    </row>
    <row r="8" spans="1:11" ht="94.5">
      <c r="A8" s="11" t="str">
        <f>[1]Лист1!E7</f>
        <v>0340200003323002551</v>
      </c>
      <c r="B8" s="11" t="str">
        <f>[1]Лист1!F7</f>
        <v>Поставка инструментов медицинских для травматологии и нейрохирургии</v>
      </c>
      <c r="C8" s="3">
        <v>17</v>
      </c>
      <c r="D8" s="20" t="s">
        <v>236</v>
      </c>
      <c r="E8" s="18">
        <v>1443000</v>
      </c>
      <c r="F8" s="19">
        <f>[1]Лист1!N7</f>
        <v>45019</v>
      </c>
      <c r="G8" s="14" t="str">
        <f>[1]Лист1!U7</f>
        <v>ИНН 4345366596 ОБЩЕСТВО С ОГРАНИЧЕННОЙ ОТВЕТСТВЕННОСТЬЮ "ОСТЕОСИНТЕЗ-ВЯТКА"</v>
      </c>
      <c r="H8" s="18">
        <v>1443000</v>
      </c>
      <c r="I8" s="4">
        <f t="shared" si="0"/>
        <v>84882.352941176476</v>
      </c>
      <c r="J8" s="36">
        <v>45473</v>
      </c>
      <c r="K8" s="2"/>
    </row>
    <row r="9" spans="1:11" ht="94.5">
      <c r="A9" s="11" t="str">
        <f>[1]Лист1!E8</f>
        <v>0340200003323002587</v>
      </c>
      <c r="B9" s="11" t="str">
        <f>[1]Лист1!F8</f>
        <v>Поставка изделий медицинского назначения (Манжета для измерения артериального давления, многоразового использования)</v>
      </c>
      <c r="C9" s="3">
        <v>47</v>
      </c>
      <c r="D9" s="20" t="s">
        <v>236</v>
      </c>
      <c r="E9" s="18">
        <v>21743.56</v>
      </c>
      <c r="F9" s="19">
        <f>[1]Лист1!N8</f>
        <v>45019</v>
      </c>
      <c r="G9" s="14" t="str">
        <f>[1]Лист1!U8</f>
        <v>ИНН 5445038093 ОБЩЕСТВО С ОГРАНИЧЕННОЙ ОТВЕТСТВЕННОСТЬЮ "ОНИКСМЕД"</v>
      </c>
      <c r="H9" s="18">
        <v>16959.96</v>
      </c>
      <c r="I9" s="4">
        <f t="shared" si="0"/>
        <v>360.85021276595745</v>
      </c>
      <c r="J9" s="36">
        <v>45290</v>
      </c>
      <c r="K9" s="2"/>
    </row>
    <row r="10" spans="1:11" ht="106.5" customHeight="1">
      <c r="A10" s="38" t="str">
        <f>[1]Лист1!E9</f>
        <v>0340200003323002988</v>
      </c>
      <c r="B10" s="39" t="str">
        <f>[1]Лист1!F9</f>
        <v>Поставка лекарственных препаратов (Парацетамол)</v>
      </c>
      <c r="C10" s="6">
        <v>100</v>
      </c>
      <c r="D10" s="20" t="s">
        <v>11</v>
      </c>
      <c r="E10" s="25">
        <v>62000</v>
      </c>
      <c r="F10" s="27">
        <f>[1]Лист1!N9</f>
        <v>45023</v>
      </c>
      <c r="G10" s="40" t="str">
        <f>[1]Лист1!U9</f>
        <v>ИНН 7726311464 АКЦИОНЕРНОЕ ОБЩЕСТВО "Р-ФАРМ"</v>
      </c>
      <c r="H10" s="25">
        <v>53010</v>
      </c>
      <c r="I10" s="25">
        <f t="shared" si="0"/>
        <v>530.1</v>
      </c>
      <c r="J10" s="36">
        <v>45473</v>
      </c>
      <c r="K10" s="2"/>
    </row>
    <row r="11" spans="1:11" ht="105" customHeight="1">
      <c r="A11" s="11" t="str">
        <f>[1]Лист1!E10</f>
        <v>0340200003323002947</v>
      </c>
      <c r="B11" s="14" t="str">
        <f>[1]Лист1!F10</f>
        <v>Поставка лекарственных препаратов (Декскетопрофен)</v>
      </c>
      <c r="C11" s="3">
        <v>6000</v>
      </c>
      <c r="D11" s="17" t="s">
        <v>11</v>
      </c>
      <c r="E11" s="18">
        <v>382800</v>
      </c>
      <c r="F11" s="19">
        <f>[1]Лист1!N10</f>
        <v>45023</v>
      </c>
      <c r="G11" s="14" t="str">
        <f>[1]Лист1!U10</f>
        <v>ИНН 5012074091 ОБЩЕСТВО С ОГРАНИЧЕННОЙ ОТВЕТСТВЕННОСТЬЮ "М-ТЕХФАРМ"</v>
      </c>
      <c r="H11" s="18">
        <v>321552</v>
      </c>
      <c r="I11" s="4">
        <f>H11/C11</f>
        <v>53.591999999999999</v>
      </c>
      <c r="J11" s="36">
        <v>45473</v>
      </c>
      <c r="K11" s="2"/>
    </row>
    <row r="12" spans="1:11" ht="106.5" customHeight="1">
      <c r="A12" s="38" t="str">
        <f>[1]Лист1!E11</f>
        <v>0340200003323002958</v>
      </c>
      <c r="B12" s="39" t="str">
        <f>[1]Лист1!F11</f>
        <v>Поставка лекарственных препаратов (Ропивакаин)</v>
      </c>
      <c r="C12" s="6">
        <v>400</v>
      </c>
      <c r="D12" s="20" t="s">
        <v>11</v>
      </c>
      <c r="E12" s="25">
        <v>431000</v>
      </c>
      <c r="F12" s="27">
        <f>[1]Лист1!N11</f>
        <v>45023</v>
      </c>
      <c r="G12" s="40" t="str">
        <f>[1]Лист1!U11</f>
        <v>ИНН 5012074091 ОБЩЕСТВО С ОГРАНИЧЕННОЙ ОТВЕТСТВЕННОСТЬЮ "М-ТЕХФАРМ"</v>
      </c>
      <c r="H12" s="25">
        <v>34480</v>
      </c>
      <c r="I12" s="25">
        <f t="shared" si="0"/>
        <v>86.2</v>
      </c>
      <c r="J12" s="36">
        <v>45473</v>
      </c>
    </row>
    <row r="13" spans="1:11" ht="94.5">
      <c r="A13" s="11" t="str">
        <f>[1]Лист1!E12</f>
        <v>0340200003323003008</v>
      </c>
      <c r="B13" s="11" t="str">
        <f>[1]Лист1!F12</f>
        <v>Поставка лекарственных препаратов (Тиоктовая кислота)</v>
      </c>
      <c r="C13" s="3">
        <v>400</v>
      </c>
      <c r="D13" s="17" t="s">
        <v>11</v>
      </c>
      <c r="E13" s="18">
        <v>159200</v>
      </c>
      <c r="F13" s="19">
        <f>[1]Лист1!N12</f>
        <v>45026</v>
      </c>
      <c r="G13" s="14" t="str">
        <f>[1]Лист1!U12</f>
        <v>ИНН 7724922443 ОБЩЕСТВО С ОГРАНИЧЕННОЙ ОТВЕТСТВЕННОСТЬЮ "АЛЬБАТРОС"</v>
      </c>
      <c r="H13" s="18">
        <v>159200</v>
      </c>
      <c r="I13" s="4">
        <f>H13/C13</f>
        <v>398</v>
      </c>
      <c r="J13" s="36">
        <v>45473</v>
      </c>
      <c r="K13" s="2"/>
    </row>
    <row r="14" spans="1:11" ht="94.5">
      <c r="A14" s="12" t="str">
        <f>[1]Лист1!E13</f>
        <v>0340200003323003033</v>
      </c>
      <c r="B14" s="12" t="str">
        <f>[1]Лист1!F13</f>
        <v>Поставка специализированного продукта для энтерального питания</v>
      </c>
      <c r="C14" s="3">
        <v>1800</v>
      </c>
      <c r="D14" s="20" t="s">
        <v>11</v>
      </c>
      <c r="E14" s="21">
        <v>1252800</v>
      </c>
      <c r="F14" s="22">
        <f>[1]Лист1!N13</f>
        <v>45026</v>
      </c>
      <c r="G14" s="15" t="str">
        <f>[1]Лист1!U13</f>
        <v>ИНН 4345212684 ОБЩЕСТВО С ОГРАНИЧЕННОЙ ОТВЕТСТВЕННОСТЬЮ "ПРОФИМЕД"</v>
      </c>
      <c r="H14" s="21">
        <v>1252800</v>
      </c>
      <c r="I14" s="4">
        <f>H14/C14</f>
        <v>696</v>
      </c>
      <c r="J14" s="36">
        <v>45473</v>
      </c>
      <c r="K14" s="2"/>
    </row>
    <row r="15" spans="1:11" ht="106.5" customHeight="1">
      <c r="A15" s="38" t="str">
        <f>[1]Лист1!E14</f>
        <v>0340200003323003191</v>
      </c>
      <c r="B15" s="39" t="str">
        <f>[1]Лист1!F14</f>
        <v>Поставка изделий медицинского назначения (Гель для очищения ран)</v>
      </c>
      <c r="C15" s="6">
        <v>50</v>
      </c>
      <c r="D15" s="20" t="s">
        <v>11</v>
      </c>
      <c r="E15" s="25">
        <v>80670</v>
      </c>
      <c r="F15" s="22">
        <f>[1]Лист1!N14</f>
        <v>45026</v>
      </c>
      <c r="G15" s="40" t="str">
        <f>[1]Лист1!U14</f>
        <v>ИНН 4345480718 ОБЩЕСТВО С ОГРАНИЧЕННОЙ ОТВЕТСТВЕННОСТЬЮ "АЛТАРИМ"</v>
      </c>
      <c r="H15" s="25">
        <v>65342.7</v>
      </c>
      <c r="I15" s="25">
        <f>H15/C15</f>
        <v>1306.854</v>
      </c>
      <c r="J15" s="36">
        <v>45473</v>
      </c>
      <c r="K15" s="2"/>
    </row>
    <row r="16" spans="1:11" ht="106.5" customHeight="1">
      <c r="A16" s="38" t="str">
        <f>[1]Лист1!E15</f>
        <v>0340200003323003724</v>
      </c>
      <c r="B16" s="39" t="str">
        <f>[1]Лист1!F15</f>
        <v>Поставка аппарата для санации раневой поверхности</v>
      </c>
      <c r="C16" s="6">
        <v>60</v>
      </c>
      <c r="D16" s="28" t="s">
        <v>11</v>
      </c>
      <c r="E16" s="25">
        <v>444000</v>
      </c>
      <c r="F16" s="22">
        <f>[1]Лист1!N15</f>
        <v>45033</v>
      </c>
      <c r="G16" s="40" t="str">
        <f>[1]Лист1!U15</f>
        <v>ИНН 4345366596 ОБЩЕСТВО С ОГРАНИЧЕННОЙ ОТВЕТСТВЕННОСТЬЮ "ОСТЕОСИНТЕЗ-ВЯТКА"</v>
      </c>
      <c r="H16" s="25">
        <v>444000</v>
      </c>
      <c r="I16" s="25">
        <f>H16/C16</f>
        <v>7400</v>
      </c>
      <c r="J16" s="36">
        <v>45473</v>
      </c>
      <c r="K16" s="2"/>
    </row>
    <row r="17" spans="1:11" ht="94.5">
      <c r="A17" s="10" t="str">
        <f>[1]Лист1!E16</f>
        <v>0340200003323003543</v>
      </c>
      <c r="B17" s="10" t="str">
        <f>[1]Лист1!F16</f>
        <v>Поставка хозяйственных товаров (Пакеты для мусорного ведра)</v>
      </c>
      <c r="C17" s="7">
        <v>6000</v>
      </c>
      <c r="D17" s="28" t="s">
        <v>11</v>
      </c>
      <c r="E17" s="29">
        <v>11280</v>
      </c>
      <c r="F17" s="30">
        <f>[1]Лист1!N16</f>
        <v>45033</v>
      </c>
      <c r="G17" s="16" t="str">
        <f>[1]Лист1!U16</f>
        <v xml:space="preserve">ИНН 434523402826 ГАГАРИНОВ ДЕНИС АНАТОЛЬЕВИЧ - </v>
      </c>
      <c r="H17" s="29">
        <v>5245.2</v>
      </c>
      <c r="I17" s="31">
        <f>H17/C17</f>
        <v>0.87419999999999998</v>
      </c>
      <c r="J17" s="36">
        <v>45473</v>
      </c>
      <c r="K17" s="2"/>
    </row>
    <row r="18" spans="1:11" ht="106.5" customHeight="1">
      <c r="A18" s="38" t="str">
        <f>[1]Лист1!E17</f>
        <v>0340200003323003739</v>
      </c>
      <c r="B18" s="39" t="str">
        <f>[1]Лист1!F17</f>
        <v>Поставка изделий медицинского назначения (Гель контактный, нестерильный)</v>
      </c>
      <c r="C18" s="6">
        <v>30</v>
      </c>
      <c r="D18" s="20" t="s">
        <v>233</v>
      </c>
      <c r="E18" s="25">
        <v>3136.5</v>
      </c>
      <c r="F18" s="27">
        <f>[1]Лист1!N17</f>
        <v>45034</v>
      </c>
      <c r="G18" s="40" t="str">
        <f>[1]Лист1!U17</f>
        <v>ИНН 434562321828 ШЕВЧУК СВЕТЛАНА АНАТОЛЬЕВНА</v>
      </c>
      <c r="H18" s="25">
        <v>3136.5</v>
      </c>
      <c r="I18" s="25">
        <f t="shared" si="0"/>
        <v>104.55</v>
      </c>
      <c r="J18" s="36">
        <v>45473</v>
      </c>
    </row>
    <row r="19" spans="1:11" ht="94.5">
      <c r="A19" s="11" t="str">
        <f>[1]Лист1!E18</f>
        <v>0340200003323003874</v>
      </c>
      <c r="B19" s="11" t="str">
        <f>[1]Лист1!F18</f>
        <v>Поставка хозяйственных товаров (Ведро металлическое с педалью)</v>
      </c>
      <c r="C19" s="3">
        <v>80</v>
      </c>
      <c r="D19" s="20" t="s">
        <v>11</v>
      </c>
      <c r="E19" s="18">
        <v>161545.88</v>
      </c>
      <c r="F19" s="19">
        <f>[1]Лист1!N18</f>
        <v>45037</v>
      </c>
      <c r="G19" s="14" t="str">
        <f>[1]Лист1!U18</f>
        <v>ИНН 6658476463 ОБЩЕСТВО С ОГРАНИЧЕННОЙ ОТВЕТСТВЕННОСТЬЮ "ВСЕ ДЛЯ УБОРКИ УРАЛ"</v>
      </c>
      <c r="H19" s="18">
        <v>161545.88</v>
      </c>
      <c r="I19" s="4">
        <f t="shared" si="0"/>
        <v>2019.3235</v>
      </c>
      <c r="J19" s="36">
        <v>45473</v>
      </c>
      <c r="K19" s="2"/>
    </row>
    <row r="20" spans="1:11" ht="94.5">
      <c r="A20" s="11" t="str">
        <f>[1]Лист1!E19</f>
        <v>0340200003323003765</v>
      </c>
      <c r="B20" s="11" t="str">
        <f>[1]Лист1!F19</f>
        <v>Поставка изделий медицинского назначения (Канюля назальная стандартная для подачи кислорода, стерильная)</v>
      </c>
      <c r="C20" s="3">
        <v>500</v>
      </c>
      <c r="D20" s="20" t="s">
        <v>11</v>
      </c>
      <c r="E20" s="18">
        <v>45665</v>
      </c>
      <c r="F20" s="19">
        <f>[1]Лист1!N19</f>
        <v>45037</v>
      </c>
      <c r="G20" s="14" t="str">
        <f>[1]Лист1!U19</f>
        <v>ИНН 4345480718 ОБЩЕСТВО С ОГРАНИЧЕННОЙ ОТВЕТСТВЕННОСТЬЮ "АЛТАРИМ"</v>
      </c>
      <c r="H20" s="18">
        <v>27721.67</v>
      </c>
      <c r="I20" s="4">
        <f t="shared" si="0"/>
        <v>55.443339999999999</v>
      </c>
      <c r="J20" s="36">
        <v>45473</v>
      </c>
      <c r="K20" s="2"/>
    </row>
    <row r="21" spans="1:11" ht="99" customHeight="1">
      <c r="A21" s="11" t="str">
        <f>[1]Лист1!E20</f>
        <v>0340200003323004011</v>
      </c>
      <c r="B21" s="11" t="str">
        <f>[1]Лист1!F20</f>
        <v>Поставка лекарственных препаратов (Омепразол)</v>
      </c>
      <c r="C21" s="3">
        <v>3000</v>
      </c>
      <c r="D21" s="20" t="s">
        <v>11</v>
      </c>
      <c r="E21" s="18">
        <v>1348200</v>
      </c>
      <c r="F21" s="19">
        <f>[1]Лист1!N20</f>
        <v>45040</v>
      </c>
      <c r="G21" s="14" t="str">
        <f>[1]Лист1!U20</f>
        <v>ИНН 7718599175 ОБЩЕСТВО С ОГРАНИЧЕННОЙ ОТВЕТСТВЕННОСТЬЮ "КОСМОФАРМ"</v>
      </c>
      <c r="H21" s="18">
        <v>94374</v>
      </c>
      <c r="I21" s="4">
        <f t="shared" si="0"/>
        <v>31.457999999999998</v>
      </c>
      <c r="J21" s="36">
        <v>45473</v>
      </c>
      <c r="K21" s="2"/>
    </row>
    <row r="22" spans="1:11" ht="114" customHeight="1">
      <c r="A22" s="11" t="str">
        <f>[1]Лист1!E21</f>
        <v>0340200003323004168</v>
      </c>
      <c r="B22" s="11" t="str">
        <f>[1]Лист1!F21</f>
        <v>Поставка изделий медицинского назначения (Губка для мытья тела адаптационная)</v>
      </c>
      <c r="C22" s="5">
        <v>3000</v>
      </c>
      <c r="D22" s="20" t="s">
        <v>11</v>
      </c>
      <c r="E22" s="18">
        <v>177720</v>
      </c>
      <c r="F22" s="19">
        <f>[1]Лист1!N21</f>
        <v>45040</v>
      </c>
      <c r="G22" s="14" t="str">
        <f>[1]Лист1!U21</f>
        <v>ИНН 4345466872 ОБЩЕСТВО С ОГРАНИЧЕННОЙ ОТВЕТСТВЕННОСТЬЮ "ЛАЦЕРТА"</v>
      </c>
      <c r="H22" s="18">
        <v>103000</v>
      </c>
      <c r="I22" s="4">
        <f t="shared" si="0"/>
        <v>34.333333333333336</v>
      </c>
      <c r="J22" s="36">
        <v>45473</v>
      </c>
      <c r="K22" s="2"/>
    </row>
    <row r="23" spans="1:11" ht="106.5" customHeight="1">
      <c r="A23" s="38" t="str">
        <f>[1]Лист1!E22</f>
        <v>0340200003323003957</v>
      </c>
      <c r="B23" s="39" t="str">
        <f>[1]Лист1!F22</f>
        <v>Поставка хозяйственных товаров (Тряпка для очистки поверхностей)</v>
      </c>
      <c r="C23" s="3">
        <v>2196</v>
      </c>
      <c r="D23" s="20" t="s">
        <v>11</v>
      </c>
      <c r="E23" s="25">
        <v>109960</v>
      </c>
      <c r="F23" s="27">
        <f>[1]Лист1!N22</f>
        <v>45040</v>
      </c>
      <c r="G23" s="40" t="str">
        <f>[1]Лист1!U22</f>
        <v>ИНН 031803617786 СЕМЁНОВА ВИКТОРИЯ ИВАНОВНА</v>
      </c>
      <c r="H23" s="25">
        <v>88700</v>
      </c>
      <c r="I23" s="4">
        <f t="shared" si="0"/>
        <v>40.391621129326047</v>
      </c>
      <c r="J23" s="36">
        <v>45473</v>
      </c>
    </row>
    <row r="24" spans="1:11" ht="106.5" customHeight="1">
      <c r="A24" s="38" t="str">
        <f>[1]Лист1!E23</f>
        <v>0340200003323004173</v>
      </c>
      <c r="B24" s="39" t="str">
        <f>[1]Лист1!F23</f>
        <v>Поставка ковриков многослойных антибактериальных.</v>
      </c>
      <c r="C24" s="6">
        <v>30</v>
      </c>
      <c r="D24" s="20" t="s">
        <v>11</v>
      </c>
      <c r="E24" s="25">
        <v>316905</v>
      </c>
      <c r="F24" s="27">
        <f>[1]Лист1!N23</f>
        <v>45040</v>
      </c>
      <c r="G24" s="40" t="str">
        <f>[1]Лист1!U23</f>
        <v>ИНН 771801826041 ШАМИН ИВАН ПЕТРОВИЧ</v>
      </c>
      <c r="H24" s="25">
        <v>204888.82</v>
      </c>
      <c r="I24" s="25">
        <f>H24/C24</f>
        <v>6829.6273333333338</v>
      </c>
      <c r="J24" s="36">
        <v>45473</v>
      </c>
    </row>
    <row r="25" spans="1:11" ht="106.5" customHeight="1">
      <c r="A25" s="38" t="str">
        <f>[1]Лист1!E24</f>
        <v>0340200003323003956</v>
      </c>
      <c r="B25" s="39" t="str">
        <f>[1]Лист1!F24</f>
        <v>Поставка посуды столовой пластмассовой (одноразовой)</v>
      </c>
      <c r="C25" s="6">
        <v>42000</v>
      </c>
      <c r="D25" s="20" t="s">
        <v>11</v>
      </c>
      <c r="E25" s="25">
        <v>31080</v>
      </c>
      <c r="F25" s="27">
        <f>[1]Лист1!N24</f>
        <v>45040</v>
      </c>
      <c r="G25" s="40" t="str">
        <f>[1]Лист1!U24</f>
        <v xml:space="preserve">ИНН 434800516137 ШЕРОМОВА ОКСАНА АЛЕКСАНДРОВНА - </v>
      </c>
      <c r="H25" s="25">
        <v>21878.400000000001</v>
      </c>
      <c r="I25" s="25">
        <f>H25/C25</f>
        <v>0.52091428571428577</v>
      </c>
      <c r="J25" s="36">
        <v>45473</v>
      </c>
    </row>
    <row r="26" spans="1:11" ht="63" customHeight="1">
      <c r="A26" s="38" t="str">
        <f>[1]Лист1!E25</f>
        <v>0340200003323004111</v>
      </c>
      <c r="B26" s="39" t="str">
        <f>[1]Лист1!F25</f>
        <v>Поставка изделий медицинского назначения (Устройство для дренирования)</v>
      </c>
      <c r="C26" s="6">
        <v>2640</v>
      </c>
      <c r="D26" s="20" t="s">
        <v>11</v>
      </c>
      <c r="E26" s="25">
        <v>980551.2</v>
      </c>
      <c r="F26" s="27">
        <f>[1]Лист1!N25</f>
        <v>45040</v>
      </c>
      <c r="G26" s="40" t="str">
        <f>[1]Лист1!U25</f>
        <v>ИНН 4345514004 ОБЩЕСТВО С ОГРАНИЧЕННОЙ ОТВЕТСТВЕННОСТЬЮ "АЛЬФА-МЕД"</v>
      </c>
      <c r="H26" s="25">
        <v>980551.2</v>
      </c>
      <c r="I26" s="25">
        <f>H26/C26</f>
        <v>371.42090909090905</v>
      </c>
      <c r="J26" s="36">
        <v>45473</v>
      </c>
    </row>
    <row r="27" spans="1:11" ht="63" customHeight="1">
      <c r="A27" s="38" t="str">
        <f>[1]Лист1!E26</f>
        <v>0340200003323003902</v>
      </c>
      <c r="B27" s="39" t="str">
        <f>[1]Лист1!F26</f>
        <v>Поставка инструментов медицинских для травматологии и нейрохирургии</v>
      </c>
      <c r="C27" s="6">
        <v>25</v>
      </c>
      <c r="D27" s="20" t="s">
        <v>11</v>
      </c>
      <c r="E27" s="25">
        <v>1660000</v>
      </c>
      <c r="F27" s="27">
        <f>[1]Лист1!N26</f>
        <v>45040</v>
      </c>
      <c r="G27" s="40" t="str">
        <f>[1]Лист1!U26</f>
        <v>ИНН 4345366596 ОБЩЕСТВО С ОГРАНИЧЕННОЙ ОТВЕТСТВЕННОСТЬЮ "ОСТЕОСИНТЕЗ-ВЯТКА"</v>
      </c>
      <c r="H27" s="25">
        <v>1660000</v>
      </c>
      <c r="I27" s="25">
        <f t="shared" ref="I27:I38" si="1">H27/C27</f>
        <v>66400</v>
      </c>
      <c r="J27" s="36">
        <v>45473</v>
      </c>
    </row>
    <row r="28" spans="1:11" ht="89.25" customHeight="1">
      <c r="A28" s="38" t="str">
        <f>[1]Лист1!E27</f>
        <v>0340200003323004112</v>
      </c>
      <c r="B28" s="39" t="str">
        <f>[1]Лист1!F27</f>
        <v>Поставка эндопротезов коленного сустава для травматологии и ортопедии</v>
      </c>
      <c r="C28" s="37">
        <v>20</v>
      </c>
      <c r="D28" s="20" t="s">
        <v>237</v>
      </c>
      <c r="E28" s="25">
        <v>1873333.4</v>
      </c>
      <c r="F28" s="27">
        <f>[1]Лист1!N27</f>
        <v>45040</v>
      </c>
      <c r="G28" s="40" t="str">
        <f>[1]Лист1!U27</f>
        <v>ИНН 4345457853 ОБЩЕСТВО С ОГРАНИЧЕННОЙ ОТВЕТСТВЕННОСТЬЮ "УНИВЕРСАЛЬНЫЙ КОНТРАКТ"</v>
      </c>
      <c r="H28" s="25">
        <v>1873333.4</v>
      </c>
      <c r="I28" s="25">
        <f t="shared" si="1"/>
        <v>93666.67</v>
      </c>
      <c r="J28" s="36">
        <v>45473</v>
      </c>
    </row>
    <row r="29" spans="1:11" ht="63" customHeight="1">
      <c r="A29" s="38" t="str">
        <f>[1]Лист1!E28</f>
        <v>0340200003323004319</v>
      </c>
      <c r="B29" s="39" t="str">
        <f>[1]Лист1!F28</f>
        <v>Поставка изделий медицинского назначения (Соединитель для дыхательного контура, одноразового использования)</v>
      </c>
      <c r="C29" s="6">
        <v>5000</v>
      </c>
      <c r="D29" s="20" t="s">
        <v>11</v>
      </c>
      <c r="E29" s="25">
        <v>682500</v>
      </c>
      <c r="F29" s="27">
        <f>[1]Лист1!N28</f>
        <v>45041</v>
      </c>
      <c r="G29" s="40" t="str">
        <f>[1]Лист1!U28</f>
        <v>ИНН 780729992392 ТОЧИЛИНА АЛЕКСАНДРА АНАТОЛЬЕВНА</v>
      </c>
      <c r="H29" s="25">
        <v>423150</v>
      </c>
      <c r="I29" s="25">
        <f t="shared" si="1"/>
        <v>84.63</v>
      </c>
      <c r="J29" s="36">
        <v>45473</v>
      </c>
    </row>
    <row r="30" spans="1:11" ht="63" customHeight="1">
      <c r="A30" s="38" t="str">
        <f>[1]Лист1!E29</f>
        <v>0340200003323004264</v>
      </c>
      <c r="B30" s="39" t="str">
        <f>[1]Лист1!F29</f>
        <v>Поставка изделий медицинского назначения (Повязка гидрофобная бактерицидная)</v>
      </c>
      <c r="C30" s="6">
        <v>2100</v>
      </c>
      <c r="D30" s="20" t="s">
        <v>11</v>
      </c>
      <c r="E30" s="25">
        <v>301707</v>
      </c>
      <c r="F30" s="27">
        <f>[1]Лист1!N29</f>
        <v>45041</v>
      </c>
      <c r="G30" s="40" t="str">
        <f>[1]Лист1!U29</f>
        <v>ИНН 4345476461 ОБЩЕСТВО С ОГРАНИЧЕННОЙ ОТВЕТСТВЕННОСТЬЮ "КОНКОРДИКА"</v>
      </c>
      <c r="H30" s="25">
        <v>301707</v>
      </c>
      <c r="I30" s="25">
        <f t="shared" si="1"/>
        <v>143.66999999999999</v>
      </c>
      <c r="J30" s="36">
        <v>45473</v>
      </c>
    </row>
    <row r="31" spans="1:11" ht="63" customHeight="1">
      <c r="A31" s="38" t="str">
        <f>[1]Лист1!E30</f>
        <v>0340200003323004284</v>
      </c>
      <c r="B31" s="39" t="str">
        <f>[1]Лист1!F30</f>
        <v>Поставка изделий медицинского назначения (Набор базовый для внутривенных вливаний)</v>
      </c>
      <c r="C31" s="6">
        <v>60000</v>
      </c>
      <c r="D31" s="20" t="s">
        <v>11</v>
      </c>
      <c r="E31" s="25">
        <v>538800</v>
      </c>
      <c r="F31" s="27">
        <f>[1]Лист1!N30</f>
        <v>45041</v>
      </c>
      <c r="G31" s="40" t="str">
        <f>[1]Лист1!U30</f>
        <v>ИНН 3662286090 ОБЩЕСТВО С ОГРАНИЧЕННОЙ ОТВЕТСТВЕННОСТЬЮ "НОВОТЕХ-РЕСУРС"</v>
      </c>
      <c r="H31" s="25">
        <v>504990.3</v>
      </c>
      <c r="I31" s="25">
        <f t="shared" si="1"/>
        <v>8.416504999999999</v>
      </c>
      <c r="J31" s="36">
        <v>45473</v>
      </c>
    </row>
    <row r="32" spans="1:11" ht="63" customHeight="1">
      <c r="A32" s="38" t="str">
        <f>[1]Лист1!E31</f>
        <v>0340200003323004291</v>
      </c>
      <c r="B32" s="39" t="str">
        <f>[1]Лист1!F31</f>
        <v>Поставка хозяйственных товаров</v>
      </c>
      <c r="C32" s="6">
        <v>966</v>
      </c>
      <c r="D32" s="20" t="s">
        <v>11</v>
      </c>
      <c r="E32" s="25">
        <v>216845</v>
      </c>
      <c r="F32" s="27">
        <f>[1]Лист1!N31</f>
        <v>45041</v>
      </c>
      <c r="G32" s="40" t="str">
        <f>[1]Лист1!U31</f>
        <v xml:space="preserve">ИНН 434523402826 ГАГАРИНОВ ДЕНИС АНАТОЛЬЕВИЧ - </v>
      </c>
      <c r="H32" s="25">
        <v>144201.69</v>
      </c>
      <c r="I32" s="25">
        <f t="shared" si="1"/>
        <v>149.27711180124223</v>
      </c>
      <c r="J32" s="36">
        <v>45473</v>
      </c>
    </row>
    <row r="33" spans="1:10" ht="94.5">
      <c r="A33" s="38" t="str">
        <f>[1]Лист1!E32</f>
        <v>0340200003323004274</v>
      </c>
      <c r="B33" s="39" t="str">
        <f>[1]Лист1!F32</f>
        <v>Поставка изделий медицинского назначения (Абсорбер диоксида углерода, многоразового использования)</v>
      </c>
      <c r="C33" s="6">
        <v>15</v>
      </c>
      <c r="D33" s="20" t="s">
        <v>11</v>
      </c>
      <c r="E33" s="25">
        <v>51229.95</v>
      </c>
      <c r="F33" s="27">
        <f>[1]Лист1!N32</f>
        <v>45041</v>
      </c>
      <c r="G33" s="40" t="str">
        <f>[1]Лист1!U32</f>
        <v>ИНН 4345517799 ОБЩЕСТВО С ОГРАНИЧЕННОЙ ОТВЕТСТВЕННОСТЬЮ "КОРЛАЙН"</v>
      </c>
      <c r="H33" s="25">
        <v>51229.95</v>
      </c>
      <c r="I33" s="25">
        <f t="shared" si="1"/>
        <v>3415.33</v>
      </c>
      <c r="J33" s="36">
        <v>45473</v>
      </c>
    </row>
    <row r="34" spans="1:10" ht="94.5">
      <c r="A34" s="38" t="str">
        <f>[1]Лист1!E33</f>
        <v>0340200003323004317</v>
      </c>
      <c r="B34" s="39" t="str">
        <f>[1]Лист1!F33</f>
        <v>Поставка полотенец бумажных</v>
      </c>
      <c r="C34" s="6">
        <v>3000</v>
      </c>
      <c r="D34" s="20" t="s">
        <v>11</v>
      </c>
      <c r="E34" s="25">
        <v>825000</v>
      </c>
      <c r="F34" s="27">
        <f>[1]Лист1!N33</f>
        <v>45041</v>
      </c>
      <c r="G34" s="40" t="str">
        <f>[1]Лист1!U33</f>
        <v>ИНН 4345398534 ОБЩЕСТВО С ОГРАНИЧЕННОЙ ОТВЕТСТВЕННОСТЬЮ "НЕОКЛИН ТРЕЙД"</v>
      </c>
      <c r="H34" s="25">
        <v>581625</v>
      </c>
      <c r="I34" s="25">
        <f t="shared" si="1"/>
        <v>193.875</v>
      </c>
      <c r="J34" s="36">
        <v>45473</v>
      </c>
    </row>
    <row r="35" spans="1:10" ht="94.5">
      <c r="A35" s="38" t="str">
        <f>[1]Лист1!E34</f>
        <v>0340200003323004326</v>
      </c>
      <c r="B35" s="39" t="str">
        <f>[1]Лист1!F34</f>
        <v>Поставка полотенец бумажных</v>
      </c>
      <c r="C35" s="6">
        <v>5000</v>
      </c>
      <c r="D35" s="20" t="s">
        <v>11</v>
      </c>
      <c r="E35" s="25">
        <v>600000</v>
      </c>
      <c r="F35" s="27">
        <f>[1]Лист1!N34</f>
        <v>45041</v>
      </c>
      <c r="G35" s="40" t="str">
        <f>[1]Лист1!U34</f>
        <v>ИНН 4345398534 ОБЩЕСТВО С ОГРАНИЧЕННОЙ ОТВЕТСТВЕННОСТЬЮ "НЕОКЛИН ТРЕЙД"</v>
      </c>
      <c r="H35" s="25">
        <v>303000</v>
      </c>
      <c r="I35" s="25">
        <f t="shared" si="1"/>
        <v>60.6</v>
      </c>
      <c r="J35" s="36">
        <v>45473</v>
      </c>
    </row>
    <row r="36" spans="1:10" ht="62.25" customHeight="1">
      <c r="A36" s="38" t="str">
        <f>[1]Лист1!E35</f>
        <v>0340200003323004277</v>
      </c>
      <c r="B36" s="39" t="str">
        <f>[1]Лист1!F35</f>
        <v>Поставка медицинского оборудования</v>
      </c>
      <c r="C36" s="6">
        <v>126</v>
      </c>
      <c r="D36" s="20" t="s">
        <v>238</v>
      </c>
      <c r="E36" s="25">
        <v>971387.89</v>
      </c>
      <c r="F36" s="27">
        <f>[1]Лист1!N35</f>
        <v>45044</v>
      </c>
      <c r="G36" s="40" t="str">
        <f>[1]Лист1!U35</f>
        <v>ИНН 4345122991 ОБЩЕСТВО С ОГРАНИЧЕННОЙ ОТВЕТСТВЕННОСТЬЮ "РОСИНКА"</v>
      </c>
      <c r="H36" s="25">
        <v>971387.89</v>
      </c>
      <c r="I36" s="25">
        <f t="shared" si="1"/>
        <v>7709.4276984126982</v>
      </c>
      <c r="J36" s="36">
        <v>45473</v>
      </c>
    </row>
    <row r="37" spans="1:10" ht="62.25" customHeight="1">
      <c r="A37" s="38" t="str">
        <f>[1]Лист1!E36</f>
        <v>0340200003323004371</v>
      </c>
      <c r="B37" s="39" t="str">
        <f>[1]Лист1!F36</f>
        <v>Поставка изделий медицинского назначения (Воздуховод ларингеальный, одноразового использования)</v>
      </c>
      <c r="C37" s="6">
        <v>20</v>
      </c>
      <c r="D37" s="20" t="s">
        <v>11</v>
      </c>
      <c r="E37" s="25">
        <v>68986.600000000006</v>
      </c>
      <c r="F37" s="27">
        <f>[1]Лист1!N36</f>
        <v>45044</v>
      </c>
      <c r="G37" s="40" t="str">
        <f>[1]Лист1!U36</f>
        <v>ИНН 4345466872 ОБЩЕСТВО С ОГРАНИЧЕННОЙ ОТВЕТСТВЕННОСТЬЮ "ЛАЦЕРТА"</v>
      </c>
      <c r="H37" s="25">
        <v>55534.239999999998</v>
      </c>
      <c r="I37" s="25">
        <f t="shared" si="1"/>
        <v>2776.712</v>
      </c>
      <c r="J37" s="36">
        <v>45473</v>
      </c>
    </row>
    <row r="38" spans="1:10" ht="62.25" customHeight="1">
      <c r="A38" s="38" t="str">
        <f>[1]Лист1!E37</f>
        <v>0340200003323004389</v>
      </c>
      <c r="B38" s="39" t="str">
        <f>[1]Лист1!F37</f>
        <v>Поставка изделий медицинского назначения (Воздуховод ротоглоточный, одноразового использования)</v>
      </c>
      <c r="C38" s="6">
        <v>125</v>
      </c>
      <c r="D38" s="20" t="s">
        <v>11</v>
      </c>
      <c r="E38" s="25">
        <v>9958.75</v>
      </c>
      <c r="F38" s="27">
        <f>[1]Лист1!N37</f>
        <v>45044</v>
      </c>
      <c r="G38" s="40" t="str">
        <f>[1]Лист1!U37</f>
        <v>ИНН 4345480718 ОБЩЕСТВО С ОГРАНИЧЕННОЙ ОТВЕТСТВЕННОСТЬЮ "АЛТАРИМ"</v>
      </c>
      <c r="H38" s="25">
        <v>9958.75</v>
      </c>
      <c r="I38" s="25">
        <f t="shared" si="1"/>
        <v>79.67</v>
      </c>
      <c r="J38" s="36">
        <v>45473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workbookViewId="0">
      <selection activeCell="D70" sqref="D70"/>
    </sheetView>
  </sheetViews>
  <sheetFormatPr defaultRowHeight="15.75"/>
  <cols>
    <col min="1" max="1" width="27.7109375" style="33" customWidth="1"/>
    <col min="2" max="2" width="36.85546875" style="33" customWidth="1"/>
    <col min="3" max="3" width="15.5703125" style="33" customWidth="1"/>
    <col min="4" max="4" width="28" style="33" customWidth="1"/>
    <col min="5" max="5" width="20.28515625" style="34" customWidth="1"/>
    <col min="6" max="6" width="15.28515625" style="33" customWidth="1"/>
    <col min="7" max="7" width="31" style="48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32" bestFit="1" customWidth="1"/>
    <col min="12" max="16384" width="9.140625" style="32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239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8" t="s">
        <v>7</v>
      </c>
      <c r="H5" s="9" t="s">
        <v>1</v>
      </c>
      <c r="I5" s="9" t="s">
        <v>8</v>
      </c>
      <c r="J5" s="9" t="s">
        <v>9</v>
      </c>
    </row>
    <row r="6" spans="1:11" ht="94.5">
      <c r="A6" s="49" t="s">
        <v>240</v>
      </c>
      <c r="B6" s="49" t="s">
        <v>241</v>
      </c>
      <c r="C6" s="3">
        <v>4120</v>
      </c>
      <c r="D6" s="44" t="s">
        <v>11</v>
      </c>
      <c r="E6" s="50">
        <v>188225.2</v>
      </c>
      <c r="F6" s="51">
        <v>45048</v>
      </c>
      <c r="G6" s="50" t="s">
        <v>295</v>
      </c>
      <c r="H6" s="50">
        <v>187284.07</v>
      </c>
      <c r="I6" s="4">
        <f t="shared" ref="I6:I23" si="0">H6/C6</f>
        <v>45.457298543689319</v>
      </c>
      <c r="J6" s="36">
        <v>45473</v>
      </c>
      <c r="K6" s="52"/>
    </row>
    <row r="7" spans="1:11" ht="91.5" customHeight="1">
      <c r="A7" s="49" t="s">
        <v>242</v>
      </c>
      <c r="B7" s="49" t="s">
        <v>120</v>
      </c>
      <c r="C7" s="3">
        <v>210</v>
      </c>
      <c r="D7" s="44" t="s">
        <v>313</v>
      </c>
      <c r="E7" s="50">
        <v>19051000</v>
      </c>
      <c r="F7" s="51">
        <v>45048</v>
      </c>
      <c r="G7" s="50" t="s">
        <v>27</v>
      </c>
      <c r="H7" s="50">
        <v>19051000</v>
      </c>
      <c r="I7" s="4">
        <f t="shared" si="0"/>
        <v>90719.047619047618</v>
      </c>
      <c r="J7" s="36">
        <v>45657</v>
      </c>
      <c r="K7" s="52"/>
    </row>
    <row r="8" spans="1:11" ht="94.5">
      <c r="A8" s="49" t="s">
        <v>243</v>
      </c>
      <c r="B8" s="49" t="s">
        <v>59</v>
      </c>
      <c r="C8" s="3">
        <v>80</v>
      </c>
      <c r="D8" s="44" t="s">
        <v>11</v>
      </c>
      <c r="E8" s="50">
        <v>104000</v>
      </c>
      <c r="F8" s="51">
        <v>45048</v>
      </c>
      <c r="G8" s="50" t="s">
        <v>100</v>
      </c>
      <c r="H8" s="50">
        <v>104000</v>
      </c>
      <c r="I8" s="4">
        <f t="shared" si="0"/>
        <v>1300</v>
      </c>
      <c r="J8" s="36">
        <v>45473</v>
      </c>
      <c r="K8" s="52"/>
    </row>
    <row r="9" spans="1:11" ht="94.5">
      <c r="A9" s="49" t="s">
        <v>244</v>
      </c>
      <c r="B9" s="49" t="s">
        <v>245</v>
      </c>
      <c r="C9" s="3">
        <v>201</v>
      </c>
      <c r="D9" s="44" t="s">
        <v>11</v>
      </c>
      <c r="E9" s="50">
        <v>153600</v>
      </c>
      <c r="F9" s="51">
        <v>45048</v>
      </c>
      <c r="G9" s="50" t="s">
        <v>296</v>
      </c>
      <c r="H9" s="50">
        <v>153599.6</v>
      </c>
      <c r="I9" s="4">
        <f t="shared" si="0"/>
        <v>764.17711442786072</v>
      </c>
      <c r="J9" s="36">
        <v>45473</v>
      </c>
      <c r="K9" s="52"/>
    </row>
    <row r="10" spans="1:11" ht="106.5" customHeight="1">
      <c r="A10" s="49" t="s">
        <v>246</v>
      </c>
      <c r="B10" s="49" t="s">
        <v>247</v>
      </c>
      <c r="C10" s="3" t="s">
        <v>21</v>
      </c>
      <c r="D10" s="44" t="s">
        <v>11</v>
      </c>
      <c r="E10" s="50">
        <v>1500000</v>
      </c>
      <c r="F10" s="51">
        <v>45048</v>
      </c>
      <c r="G10" s="50" t="s">
        <v>200</v>
      </c>
      <c r="H10" s="50">
        <v>1500000</v>
      </c>
      <c r="I10" s="25" t="s">
        <v>38</v>
      </c>
      <c r="J10" s="36">
        <v>45473</v>
      </c>
      <c r="K10" s="52"/>
    </row>
    <row r="11" spans="1:11" ht="105" customHeight="1">
      <c r="A11" s="49" t="s">
        <v>248</v>
      </c>
      <c r="B11" s="49" t="s">
        <v>117</v>
      </c>
      <c r="C11" s="3">
        <v>7770</v>
      </c>
      <c r="D11" s="45" t="s">
        <v>11</v>
      </c>
      <c r="E11" s="50">
        <v>4200000</v>
      </c>
      <c r="F11" s="51">
        <v>45050</v>
      </c>
      <c r="G11" s="50" t="s">
        <v>297</v>
      </c>
      <c r="H11" s="50">
        <v>2961000</v>
      </c>
      <c r="I11" s="4">
        <f>H11/C11</f>
        <v>381.08108108108109</v>
      </c>
      <c r="J11" s="36">
        <v>45473</v>
      </c>
      <c r="K11" s="52"/>
    </row>
    <row r="12" spans="1:11" ht="106.5" customHeight="1">
      <c r="A12" s="49" t="s">
        <v>249</v>
      </c>
      <c r="B12" s="49" t="s">
        <v>250</v>
      </c>
      <c r="C12" s="6">
        <v>3300</v>
      </c>
      <c r="D12" s="44" t="s">
        <v>11</v>
      </c>
      <c r="E12" s="50">
        <v>299000</v>
      </c>
      <c r="F12" s="51">
        <v>45050</v>
      </c>
      <c r="G12" s="50" t="s">
        <v>98</v>
      </c>
      <c r="H12" s="50">
        <v>149500</v>
      </c>
      <c r="I12" s="25">
        <f t="shared" si="0"/>
        <v>45.303030303030305</v>
      </c>
      <c r="J12" s="36">
        <v>45473</v>
      </c>
    </row>
    <row r="13" spans="1:11" ht="94.5">
      <c r="A13" s="49" t="s">
        <v>251</v>
      </c>
      <c r="B13" s="49" t="s">
        <v>22</v>
      </c>
      <c r="C13" s="3">
        <v>120</v>
      </c>
      <c r="D13" s="45" t="s">
        <v>313</v>
      </c>
      <c r="E13" s="50">
        <v>9588000</v>
      </c>
      <c r="F13" s="51">
        <v>45051</v>
      </c>
      <c r="G13" s="50" t="s">
        <v>28</v>
      </c>
      <c r="H13" s="50">
        <v>9588000</v>
      </c>
      <c r="I13" s="4">
        <f>H13/C13</f>
        <v>79900</v>
      </c>
      <c r="J13" s="36">
        <v>45473</v>
      </c>
      <c r="K13" s="52"/>
    </row>
    <row r="14" spans="1:11" ht="94.5">
      <c r="A14" s="49" t="s">
        <v>252</v>
      </c>
      <c r="B14" s="49" t="s">
        <v>253</v>
      </c>
      <c r="C14" s="3">
        <v>150</v>
      </c>
      <c r="D14" s="44" t="s">
        <v>11</v>
      </c>
      <c r="E14" s="50">
        <v>105000</v>
      </c>
      <c r="F14" s="51">
        <v>45056</v>
      </c>
      <c r="G14" s="50" t="s">
        <v>297</v>
      </c>
      <c r="H14" s="50">
        <v>90468</v>
      </c>
      <c r="I14" s="4">
        <f>H14/C14</f>
        <v>603.12</v>
      </c>
      <c r="J14" s="36">
        <v>45473</v>
      </c>
      <c r="K14" s="52"/>
    </row>
    <row r="15" spans="1:11" ht="106.5" customHeight="1">
      <c r="A15" s="49" t="s">
        <v>254</v>
      </c>
      <c r="B15" s="49" t="s">
        <v>255</v>
      </c>
      <c r="C15" s="6">
        <v>550</v>
      </c>
      <c r="D15" s="44" t="s">
        <v>11</v>
      </c>
      <c r="E15" s="50">
        <v>3286250</v>
      </c>
      <c r="F15" s="51">
        <v>45056</v>
      </c>
      <c r="G15" s="50" t="s">
        <v>298</v>
      </c>
      <c r="H15" s="50">
        <v>3269750</v>
      </c>
      <c r="I15" s="25">
        <f>H15/C15</f>
        <v>5945</v>
      </c>
      <c r="J15" s="36">
        <v>45473</v>
      </c>
      <c r="K15" s="52"/>
    </row>
    <row r="16" spans="1:11" ht="106.5" customHeight="1">
      <c r="A16" s="49" t="s">
        <v>256</v>
      </c>
      <c r="B16" s="49" t="s">
        <v>257</v>
      </c>
      <c r="C16" s="6">
        <v>254</v>
      </c>
      <c r="D16" s="46" t="s">
        <v>314</v>
      </c>
      <c r="E16" s="50">
        <v>2162629.66</v>
      </c>
      <c r="F16" s="51">
        <v>45056</v>
      </c>
      <c r="G16" s="50" t="s">
        <v>299</v>
      </c>
      <c r="H16" s="50">
        <v>2130190.21</v>
      </c>
      <c r="I16" s="25">
        <f>H16/C16</f>
        <v>8386.575629921259</v>
      </c>
      <c r="J16" s="36">
        <v>45473</v>
      </c>
      <c r="K16" s="52"/>
    </row>
    <row r="17" spans="1:11" ht="94.5">
      <c r="A17" s="49" t="s">
        <v>258</v>
      </c>
      <c r="B17" s="49" t="s">
        <v>259</v>
      </c>
      <c r="C17" s="7">
        <v>1562</v>
      </c>
      <c r="D17" s="46" t="s">
        <v>11</v>
      </c>
      <c r="E17" s="50">
        <v>143050</v>
      </c>
      <c r="F17" s="51">
        <v>45056</v>
      </c>
      <c r="G17" s="50" t="s">
        <v>300</v>
      </c>
      <c r="H17" s="50">
        <v>143050</v>
      </c>
      <c r="I17" s="31">
        <f>H17/C17</f>
        <v>91.581306017925741</v>
      </c>
      <c r="J17" s="36">
        <v>45473</v>
      </c>
      <c r="K17" s="52"/>
    </row>
    <row r="18" spans="1:11" ht="106.5" customHeight="1">
      <c r="A18" s="49" t="s">
        <v>260</v>
      </c>
      <c r="B18" s="49" t="s">
        <v>261</v>
      </c>
      <c r="C18" s="6">
        <v>1340</v>
      </c>
      <c r="D18" s="46" t="s">
        <v>11</v>
      </c>
      <c r="E18" s="50">
        <v>27000</v>
      </c>
      <c r="F18" s="51">
        <v>45056</v>
      </c>
      <c r="G18" s="50" t="s">
        <v>301</v>
      </c>
      <c r="H18" s="50">
        <v>26595</v>
      </c>
      <c r="I18" s="25">
        <f t="shared" si="0"/>
        <v>19.847014925373134</v>
      </c>
      <c r="J18" s="36">
        <v>45473</v>
      </c>
    </row>
    <row r="19" spans="1:11" ht="94.5">
      <c r="A19" s="49" t="s">
        <v>262</v>
      </c>
      <c r="B19" s="49" t="s">
        <v>263</v>
      </c>
      <c r="C19" s="3">
        <v>24000</v>
      </c>
      <c r="D19" s="44" t="s">
        <v>315</v>
      </c>
      <c r="E19" s="50">
        <v>2016000</v>
      </c>
      <c r="F19" s="51">
        <v>45056</v>
      </c>
      <c r="G19" s="50" t="s">
        <v>302</v>
      </c>
      <c r="H19" s="50">
        <v>483400</v>
      </c>
      <c r="I19" s="4">
        <f t="shared" si="0"/>
        <v>20.141666666666666</v>
      </c>
      <c r="J19" s="36">
        <v>45657</v>
      </c>
      <c r="K19" s="52"/>
    </row>
    <row r="20" spans="1:11" ht="94.5">
      <c r="A20" s="49" t="s">
        <v>264</v>
      </c>
      <c r="B20" s="49" t="s">
        <v>265</v>
      </c>
      <c r="C20" s="3">
        <v>150</v>
      </c>
      <c r="D20" s="44" t="s">
        <v>11</v>
      </c>
      <c r="E20" s="50">
        <v>834000</v>
      </c>
      <c r="F20" s="51">
        <v>45056</v>
      </c>
      <c r="G20" s="50" t="s">
        <v>200</v>
      </c>
      <c r="H20" s="50">
        <v>834000</v>
      </c>
      <c r="I20" s="4">
        <f t="shared" si="0"/>
        <v>5560</v>
      </c>
      <c r="J20" s="36">
        <v>45473</v>
      </c>
      <c r="K20" s="52"/>
    </row>
    <row r="21" spans="1:11" ht="99" customHeight="1">
      <c r="A21" s="49" t="s">
        <v>266</v>
      </c>
      <c r="B21" s="49" t="s">
        <v>267</v>
      </c>
      <c r="C21" s="3">
        <v>150</v>
      </c>
      <c r="D21" s="44" t="s">
        <v>11</v>
      </c>
      <c r="E21" s="50">
        <v>41326.5</v>
      </c>
      <c r="F21" s="51">
        <v>45056</v>
      </c>
      <c r="G21" s="50" t="s">
        <v>303</v>
      </c>
      <c r="H21" s="50">
        <v>16116.42</v>
      </c>
      <c r="I21" s="4">
        <f t="shared" si="0"/>
        <v>107.44280000000001</v>
      </c>
      <c r="J21" s="36">
        <v>45473</v>
      </c>
      <c r="K21" s="52"/>
    </row>
    <row r="22" spans="1:11" ht="114" customHeight="1">
      <c r="A22" s="49" t="s">
        <v>268</v>
      </c>
      <c r="B22" s="49" t="s">
        <v>269</v>
      </c>
      <c r="C22" s="5">
        <v>5</v>
      </c>
      <c r="D22" s="44" t="s">
        <v>11</v>
      </c>
      <c r="E22" s="50">
        <v>48661.5</v>
      </c>
      <c r="F22" s="51">
        <v>45057</v>
      </c>
      <c r="G22" s="50" t="s">
        <v>295</v>
      </c>
      <c r="H22" s="50">
        <v>39902.339999999997</v>
      </c>
      <c r="I22" s="4">
        <f t="shared" si="0"/>
        <v>7980.4679999999989</v>
      </c>
      <c r="J22" s="36">
        <v>45473</v>
      </c>
      <c r="K22" s="52"/>
    </row>
    <row r="23" spans="1:11" ht="106.5" customHeight="1">
      <c r="A23" s="49" t="s">
        <v>270</v>
      </c>
      <c r="B23" s="49" t="s">
        <v>17</v>
      </c>
      <c r="C23" s="3">
        <v>3355</v>
      </c>
      <c r="D23" s="44" t="s">
        <v>11</v>
      </c>
      <c r="E23" s="50">
        <v>995327.85</v>
      </c>
      <c r="F23" s="51">
        <v>45057</v>
      </c>
      <c r="G23" s="50" t="s">
        <v>304</v>
      </c>
      <c r="H23" s="50">
        <v>980397.21</v>
      </c>
      <c r="I23" s="4">
        <f t="shared" si="0"/>
        <v>292.2197347242921</v>
      </c>
      <c r="J23" s="36">
        <v>45473</v>
      </c>
    </row>
    <row r="24" spans="1:11" ht="106.5" customHeight="1">
      <c r="A24" s="49" t="s">
        <v>271</v>
      </c>
      <c r="B24" s="49" t="s">
        <v>34</v>
      </c>
      <c r="C24" s="3" t="s">
        <v>21</v>
      </c>
      <c r="D24" s="44" t="s">
        <v>11</v>
      </c>
      <c r="E24" s="50">
        <v>1500000</v>
      </c>
      <c r="F24" s="51">
        <v>45057</v>
      </c>
      <c r="G24" s="50" t="s">
        <v>43</v>
      </c>
      <c r="H24" s="50">
        <v>1500000</v>
      </c>
      <c r="I24" s="25" t="s">
        <v>38</v>
      </c>
      <c r="J24" s="36">
        <v>45473</v>
      </c>
    </row>
    <row r="25" spans="1:11" ht="106.5" customHeight="1">
      <c r="A25" s="49" t="s">
        <v>272</v>
      </c>
      <c r="B25" s="49" t="s">
        <v>273</v>
      </c>
      <c r="C25" s="6">
        <v>1200</v>
      </c>
      <c r="D25" s="44" t="s">
        <v>11</v>
      </c>
      <c r="E25" s="50">
        <v>312000</v>
      </c>
      <c r="F25" s="51">
        <v>45057</v>
      </c>
      <c r="G25" s="50" t="s">
        <v>305</v>
      </c>
      <c r="H25" s="50">
        <v>151280</v>
      </c>
      <c r="I25" s="25">
        <f>H25/C25</f>
        <v>126.06666666666666</v>
      </c>
      <c r="J25" s="36">
        <v>45473</v>
      </c>
    </row>
    <row r="26" spans="1:11" ht="63" customHeight="1">
      <c r="A26" s="49" t="s">
        <v>274</v>
      </c>
      <c r="B26" s="49" t="s">
        <v>275</v>
      </c>
      <c r="C26" s="6">
        <v>38</v>
      </c>
      <c r="D26" s="44" t="s">
        <v>11</v>
      </c>
      <c r="E26" s="50">
        <v>183122.7</v>
      </c>
      <c r="F26" s="51">
        <v>45058</v>
      </c>
      <c r="G26" s="50" t="s">
        <v>304</v>
      </c>
      <c r="H26" s="50">
        <v>126079.91</v>
      </c>
      <c r="I26" s="25">
        <f>H26/C26</f>
        <v>3317.8923684210527</v>
      </c>
      <c r="J26" s="36">
        <v>45473</v>
      </c>
    </row>
    <row r="27" spans="1:11" ht="63" customHeight="1">
      <c r="A27" s="49" t="s">
        <v>276</v>
      </c>
      <c r="B27" s="49" t="s">
        <v>118</v>
      </c>
      <c r="C27" s="6">
        <f>15000+1200+6699+5301</f>
        <v>28200</v>
      </c>
      <c r="D27" s="44" t="s">
        <v>11</v>
      </c>
      <c r="E27" s="50">
        <v>1185594</v>
      </c>
      <c r="F27" s="51">
        <v>45061</v>
      </c>
      <c r="G27" s="50" t="s">
        <v>306</v>
      </c>
      <c r="H27" s="50">
        <v>906683.01</v>
      </c>
      <c r="I27" s="25">
        <f t="shared" ref="I27:I57" si="1">H27/C27</f>
        <v>32.151879787234044</v>
      </c>
      <c r="J27" s="36">
        <v>45473</v>
      </c>
    </row>
    <row r="28" spans="1:11" ht="89.25" customHeight="1">
      <c r="A28" s="49" t="s">
        <v>277</v>
      </c>
      <c r="B28" s="49" t="s">
        <v>278</v>
      </c>
      <c r="C28" s="37">
        <v>50</v>
      </c>
      <c r="D28" s="44" t="s">
        <v>11</v>
      </c>
      <c r="E28" s="50">
        <v>152700</v>
      </c>
      <c r="F28" s="51">
        <v>45061</v>
      </c>
      <c r="G28" s="50" t="s">
        <v>307</v>
      </c>
      <c r="H28" s="50">
        <v>152700</v>
      </c>
      <c r="I28" s="25">
        <f t="shared" si="1"/>
        <v>3054</v>
      </c>
      <c r="J28" s="36">
        <v>45473</v>
      </c>
    </row>
    <row r="29" spans="1:11" ht="63" customHeight="1">
      <c r="A29" s="49" t="s">
        <v>279</v>
      </c>
      <c r="B29" s="49" t="s">
        <v>22</v>
      </c>
      <c r="C29" s="6">
        <v>120</v>
      </c>
      <c r="D29" s="44" t="s">
        <v>313</v>
      </c>
      <c r="E29" s="50">
        <v>9588000</v>
      </c>
      <c r="F29" s="51">
        <v>45061</v>
      </c>
      <c r="G29" s="50" t="s">
        <v>28</v>
      </c>
      <c r="H29" s="50">
        <v>9588000</v>
      </c>
      <c r="I29" s="25">
        <f t="shared" si="1"/>
        <v>79900</v>
      </c>
      <c r="J29" s="36">
        <v>45473</v>
      </c>
    </row>
    <row r="30" spans="1:11" ht="63" customHeight="1">
      <c r="A30" s="49" t="s">
        <v>280</v>
      </c>
      <c r="B30" s="49" t="s">
        <v>120</v>
      </c>
      <c r="C30" s="6">
        <v>210</v>
      </c>
      <c r="D30" s="44" t="s">
        <v>313</v>
      </c>
      <c r="E30" s="50">
        <v>19051000</v>
      </c>
      <c r="F30" s="51">
        <v>45061</v>
      </c>
      <c r="G30" s="50" t="s">
        <v>27</v>
      </c>
      <c r="H30" s="50">
        <v>19051000</v>
      </c>
      <c r="I30" s="25">
        <f t="shared" si="1"/>
        <v>90719.047619047618</v>
      </c>
      <c r="J30" s="36">
        <v>45473</v>
      </c>
    </row>
    <row r="31" spans="1:11" ht="63" customHeight="1">
      <c r="A31" s="49" t="s">
        <v>281</v>
      </c>
      <c r="B31" s="49" t="s">
        <v>18</v>
      </c>
      <c r="C31" s="6">
        <v>29000</v>
      </c>
      <c r="D31" s="44" t="s">
        <v>11</v>
      </c>
      <c r="E31" s="50">
        <v>985130</v>
      </c>
      <c r="F31" s="51">
        <v>45061</v>
      </c>
      <c r="G31" s="50" t="s">
        <v>40</v>
      </c>
      <c r="H31" s="50">
        <v>540904</v>
      </c>
      <c r="I31" s="25">
        <f t="shared" si="1"/>
        <v>18.651862068965517</v>
      </c>
      <c r="J31" s="36">
        <v>45473</v>
      </c>
    </row>
    <row r="32" spans="1:11" ht="63" customHeight="1">
      <c r="A32" s="49" t="s">
        <v>282</v>
      </c>
      <c r="B32" s="49" t="s">
        <v>22</v>
      </c>
      <c r="C32" s="6">
        <v>120</v>
      </c>
      <c r="D32" s="44" t="s">
        <v>313</v>
      </c>
      <c r="E32" s="50">
        <v>9588000</v>
      </c>
      <c r="F32" s="51">
        <v>45061</v>
      </c>
      <c r="G32" s="50" t="s">
        <v>28</v>
      </c>
      <c r="H32" s="50">
        <v>9588000</v>
      </c>
      <c r="I32" s="25">
        <f t="shared" si="1"/>
        <v>79900</v>
      </c>
      <c r="J32" s="36">
        <v>45473</v>
      </c>
    </row>
    <row r="33" spans="1:10" ht="94.5">
      <c r="A33" s="49" t="s">
        <v>283</v>
      </c>
      <c r="B33" s="49" t="s">
        <v>284</v>
      </c>
      <c r="C33" s="6">
        <f>10+84+26+37+36+43+44+37+40+37+41+60+13+17+118+8+71+42+55+12+53+23+50</f>
        <v>957</v>
      </c>
      <c r="D33" s="44" t="s">
        <v>11</v>
      </c>
      <c r="E33" s="50">
        <v>353665</v>
      </c>
      <c r="F33" s="51">
        <v>45061</v>
      </c>
      <c r="G33" s="50" t="s">
        <v>308</v>
      </c>
      <c r="H33" s="50">
        <v>353665</v>
      </c>
      <c r="I33" s="25">
        <f t="shared" si="1"/>
        <v>369.55590386624868</v>
      </c>
      <c r="J33" s="36">
        <v>45473</v>
      </c>
    </row>
    <row r="34" spans="1:10" ht="94.5">
      <c r="A34" s="49" t="s">
        <v>285</v>
      </c>
      <c r="B34" s="49" t="s">
        <v>261</v>
      </c>
      <c r="C34" s="6">
        <f>5+305+105+30+69+15+16+6+56+250+45+16+21</f>
        <v>939</v>
      </c>
      <c r="D34" s="44" t="s">
        <v>11</v>
      </c>
      <c r="E34" s="50">
        <v>126360</v>
      </c>
      <c r="F34" s="51">
        <v>45061</v>
      </c>
      <c r="G34" s="50" t="s">
        <v>309</v>
      </c>
      <c r="H34" s="50">
        <v>125728.2</v>
      </c>
      <c r="I34" s="25">
        <f t="shared" si="1"/>
        <v>133.89584664536741</v>
      </c>
      <c r="J34" s="36">
        <v>45473</v>
      </c>
    </row>
    <row r="35" spans="1:10" ht="94.5">
      <c r="A35" s="49" t="s">
        <v>286</v>
      </c>
      <c r="B35" s="49" t="s">
        <v>12</v>
      </c>
      <c r="C35" s="6">
        <v>20</v>
      </c>
      <c r="D35" s="44" t="s">
        <v>11</v>
      </c>
      <c r="E35" s="50">
        <v>377160</v>
      </c>
      <c r="F35" s="51">
        <v>45062</v>
      </c>
      <c r="G35" s="50" t="s">
        <v>310</v>
      </c>
      <c r="H35" s="50">
        <v>376200</v>
      </c>
      <c r="I35" s="25">
        <f t="shared" si="1"/>
        <v>18810</v>
      </c>
      <c r="J35" s="36">
        <v>45473</v>
      </c>
    </row>
    <row r="36" spans="1:10" ht="62.25" customHeight="1">
      <c r="A36" s="49" t="s">
        <v>287</v>
      </c>
      <c r="B36" s="49" t="s">
        <v>288</v>
      </c>
      <c r="C36" s="6">
        <v>5000</v>
      </c>
      <c r="D36" s="44" t="s">
        <v>238</v>
      </c>
      <c r="E36" s="50">
        <v>2025000</v>
      </c>
      <c r="F36" s="51">
        <v>45062</v>
      </c>
      <c r="G36" s="50" t="s">
        <v>311</v>
      </c>
      <c r="H36" s="50">
        <v>2025000</v>
      </c>
      <c r="I36" s="25">
        <f t="shared" si="1"/>
        <v>405</v>
      </c>
      <c r="J36" s="36">
        <v>45473</v>
      </c>
    </row>
    <row r="37" spans="1:10" ht="62.25" customHeight="1">
      <c r="A37" s="49" t="s">
        <v>289</v>
      </c>
      <c r="B37" s="49" t="s">
        <v>12</v>
      </c>
      <c r="C37" s="6">
        <v>450</v>
      </c>
      <c r="D37" s="44" t="s">
        <v>11</v>
      </c>
      <c r="E37" s="50">
        <v>563850</v>
      </c>
      <c r="F37" s="51">
        <v>45064</v>
      </c>
      <c r="G37" s="50" t="s">
        <v>312</v>
      </c>
      <c r="H37" s="50">
        <v>527196.25</v>
      </c>
      <c r="I37" s="25">
        <f t="shared" si="1"/>
        <v>1171.5472222222222</v>
      </c>
      <c r="J37" s="36">
        <v>45473</v>
      </c>
    </row>
    <row r="38" spans="1:10" ht="62.25" customHeight="1">
      <c r="A38" s="53" t="s">
        <v>290</v>
      </c>
      <c r="B38" s="53" t="s">
        <v>291</v>
      </c>
      <c r="C38" s="41">
        <v>25</v>
      </c>
      <c r="D38" s="47" t="s">
        <v>11</v>
      </c>
      <c r="E38" s="50">
        <v>85000</v>
      </c>
      <c r="F38" s="51">
        <v>45064</v>
      </c>
      <c r="G38" s="50" t="s">
        <v>312</v>
      </c>
      <c r="H38" s="50">
        <v>85000</v>
      </c>
      <c r="I38" s="42">
        <f t="shared" si="1"/>
        <v>3400</v>
      </c>
      <c r="J38" s="43">
        <v>45473</v>
      </c>
    </row>
    <row r="39" spans="1:10" ht="78.75" customHeight="1">
      <c r="A39" s="54" t="s">
        <v>292</v>
      </c>
      <c r="B39" s="54" t="s">
        <v>111</v>
      </c>
      <c r="C39" s="6">
        <v>4000</v>
      </c>
      <c r="D39" s="47" t="s">
        <v>11</v>
      </c>
      <c r="E39" s="50">
        <v>227200</v>
      </c>
      <c r="F39" s="51">
        <v>45068</v>
      </c>
      <c r="G39" s="50" t="s">
        <v>125</v>
      </c>
      <c r="H39" s="50">
        <v>213568</v>
      </c>
      <c r="I39" s="25">
        <f t="shared" si="1"/>
        <v>53.392000000000003</v>
      </c>
      <c r="J39" s="43">
        <v>45473</v>
      </c>
    </row>
    <row r="40" spans="1:10" ht="78.75" customHeight="1">
      <c r="A40" s="49" t="s">
        <v>293</v>
      </c>
      <c r="B40" s="49" t="s">
        <v>294</v>
      </c>
      <c r="C40" s="6">
        <v>480</v>
      </c>
      <c r="D40" s="47" t="s">
        <v>11</v>
      </c>
      <c r="E40" s="50">
        <v>314640</v>
      </c>
      <c r="F40" s="51">
        <v>45069</v>
      </c>
      <c r="G40" s="50" t="s">
        <v>125</v>
      </c>
      <c r="H40" s="50">
        <v>39020</v>
      </c>
      <c r="I40" s="25">
        <f t="shared" si="1"/>
        <v>81.291666666666671</v>
      </c>
      <c r="J40" s="43">
        <v>45473</v>
      </c>
    </row>
    <row r="41" spans="1:10" ht="78.75" customHeight="1">
      <c r="A41" s="55" t="s">
        <v>316</v>
      </c>
      <c r="B41" s="49" t="s">
        <v>317</v>
      </c>
      <c r="C41" s="6">
        <v>2200</v>
      </c>
      <c r="D41" s="47" t="s">
        <v>11</v>
      </c>
      <c r="E41" s="50">
        <v>660000</v>
      </c>
      <c r="F41" s="51">
        <v>45075</v>
      </c>
      <c r="G41" s="50" t="s">
        <v>345</v>
      </c>
      <c r="H41" s="50">
        <v>182160</v>
      </c>
      <c r="I41" s="25">
        <f t="shared" si="1"/>
        <v>82.8</v>
      </c>
      <c r="J41" s="43">
        <v>45473</v>
      </c>
    </row>
    <row r="42" spans="1:10" ht="78.75" customHeight="1">
      <c r="A42" s="55" t="s">
        <v>318</v>
      </c>
      <c r="B42" s="49" t="s">
        <v>319</v>
      </c>
      <c r="C42" s="6">
        <v>665</v>
      </c>
      <c r="D42" s="47" t="s">
        <v>11</v>
      </c>
      <c r="E42" s="50">
        <v>831250</v>
      </c>
      <c r="F42" s="51">
        <v>45075</v>
      </c>
      <c r="G42" s="50" t="s">
        <v>346</v>
      </c>
      <c r="H42" s="50">
        <v>391934.38</v>
      </c>
      <c r="I42" s="25">
        <f t="shared" si="1"/>
        <v>589.37500751879702</v>
      </c>
      <c r="J42" s="43">
        <v>45473</v>
      </c>
    </row>
    <row r="43" spans="1:10" ht="78.75" customHeight="1">
      <c r="A43" s="55" t="s">
        <v>320</v>
      </c>
      <c r="B43" s="49" t="s">
        <v>321</v>
      </c>
      <c r="C43" s="6">
        <v>2250</v>
      </c>
      <c r="D43" s="47" t="s">
        <v>11</v>
      </c>
      <c r="E43" s="50">
        <v>583000</v>
      </c>
      <c r="F43" s="51">
        <v>45075</v>
      </c>
      <c r="G43" s="50" t="s">
        <v>347</v>
      </c>
      <c r="H43" s="50">
        <v>170590</v>
      </c>
      <c r="I43" s="25">
        <f t="shared" si="1"/>
        <v>75.817777777777778</v>
      </c>
      <c r="J43" s="43">
        <v>45473</v>
      </c>
    </row>
    <row r="44" spans="1:10" ht="78.75" customHeight="1">
      <c r="A44" s="55" t="s">
        <v>322</v>
      </c>
      <c r="B44" s="49" t="s">
        <v>323</v>
      </c>
      <c r="C44" s="6">
        <v>2345</v>
      </c>
      <c r="D44" s="47" t="s">
        <v>11</v>
      </c>
      <c r="E44" s="50">
        <v>83882.95</v>
      </c>
      <c r="F44" s="51">
        <v>45075</v>
      </c>
      <c r="G44" s="50" t="s">
        <v>98</v>
      </c>
      <c r="H44" s="50">
        <v>25159.42</v>
      </c>
      <c r="I44" s="25">
        <f t="shared" si="1"/>
        <v>10.728963752665244</v>
      </c>
      <c r="J44" s="43">
        <v>45473</v>
      </c>
    </row>
    <row r="45" spans="1:10" ht="78.75" customHeight="1">
      <c r="A45" s="55" t="s">
        <v>324</v>
      </c>
      <c r="B45" s="49" t="s">
        <v>317</v>
      </c>
      <c r="C45" s="6">
        <v>1125</v>
      </c>
      <c r="D45" s="47" t="s">
        <v>11</v>
      </c>
      <c r="E45" s="50">
        <v>675000</v>
      </c>
      <c r="F45" s="51">
        <v>45075</v>
      </c>
      <c r="G45" s="50" t="s">
        <v>346</v>
      </c>
      <c r="H45" s="50">
        <v>353193.75</v>
      </c>
      <c r="I45" s="25">
        <f t="shared" si="1"/>
        <v>313.95</v>
      </c>
      <c r="J45" s="43">
        <v>45473</v>
      </c>
    </row>
    <row r="46" spans="1:10" ht="78.75" customHeight="1">
      <c r="A46" s="55" t="s">
        <v>325</v>
      </c>
      <c r="B46" s="49" t="s">
        <v>317</v>
      </c>
      <c r="C46" s="6">
        <v>1600</v>
      </c>
      <c r="D46" s="47" t="s">
        <v>11</v>
      </c>
      <c r="E46" s="50">
        <v>880000</v>
      </c>
      <c r="F46" s="51">
        <v>45075</v>
      </c>
      <c r="G46" s="50" t="s">
        <v>345</v>
      </c>
      <c r="H46" s="50">
        <v>430100</v>
      </c>
      <c r="I46" s="25">
        <f t="shared" si="1"/>
        <v>268.8125</v>
      </c>
      <c r="J46" s="43">
        <v>45473</v>
      </c>
    </row>
    <row r="47" spans="1:10" ht="78.75" customHeight="1">
      <c r="A47" s="56" t="s">
        <v>326</v>
      </c>
      <c r="B47" s="53" t="s">
        <v>319</v>
      </c>
      <c r="C47" s="41">
        <v>770</v>
      </c>
      <c r="D47" s="47" t="s">
        <v>11</v>
      </c>
      <c r="E47" s="50">
        <v>924000</v>
      </c>
      <c r="F47" s="51">
        <v>45075</v>
      </c>
      <c r="G47" s="50" t="s">
        <v>345</v>
      </c>
      <c r="H47" s="50">
        <v>371910</v>
      </c>
      <c r="I47" s="25">
        <f t="shared" si="1"/>
        <v>483</v>
      </c>
      <c r="J47" s="43">
        <v>45473</v>
      </c>
    </row>
    <row r="48" spans="1:10" ht="94.5">
      <c r="A48" s="57" t="s">
        <v>327</v>
      </c>
      <c r="B48" s="54" t="s">
        <v>12</v>
      </c>
      <c r="C48" s="6">
        <v>100</v>
      </c>
      <c r="D48" s="47" t="s">
        <v>11</v>
      </c>
      <c r="E48" s="50">
        <v>204000</v>
      </c>
      <c r="F48" s="51">
        <v>45075</v>
      </c>
      <c r="G48" s="50" t="s">
        <v>312</v>
      </c>
      <c r="H48" s="50">
        <v>202980</v>
      </c>
      <c r="I48" s="25">
        <f t="shared" si="1"/>
        <v>2029.8</v>
      </c>
      <c r="J48" s="43">
        <v>45473</v>
      </c>
    </row>
    <row r="49" spans="1:10" ht="94.5">
      <c r="A49" s="57" t="s">
        <v>328</v>
      </c>
      <c r="B49" s="54" t="s">
        <v>329</v>
      </c>
      <c r="C49" s="6">
        <v>776</v>
      </c>
      <c r="D49" s="47" t="s">
        <v>11</v>
      </c>
      <c r="E49" s="50">
        <v>768240</v>
      </c>
      <c r="F49" s="51">
        <v>45075</v>
      </c>
      <c r="G49" s="50" t="s">
        <v>348</v>
      </c>
      <c r="H49" s="50">
        <v>411008.4</v>
      </c>
      <c r="I49" s="25">
        <f t="shared" si="1"/>
        <v>529.65</v>
      </c>
      <c r="J49" s="43">
        <v>45473</v>
      </c>
    </row>
    <row r="50" spans="1:10" ht="94.5">
      <c r="A50" s="57" t="s">
        <v>330</v>
      </c>
      <c r="B50" s="54" t="s">
        <v>331</v>
      </c>
      <c r="C50" s="6">
        <v>490</v>
      </c>
      <c r="D50" s="47" t="s">
        <v>11</v>
      </c>
      <c r="E50" s="50">
        <v>837800</v>
      </c>
      <c r="F50" s="51">
        <v>45075</v>
      </c>
      <c r="G50" s="50" t="s">
        <v>348</v>
      </c>
      <c r="H50" s="50">
        <v>439845</v>
      </c>
      <c r="I50" s="25">
        <f t="shared" si="1"/>
        <v>897.64285714285711</v>
      </c>
      <c r="J50" s="43">
        <v>45473</v>
      </c>
    </row>
    <row r="51" spans="1:10" ht="94.5">
      <c r="A51" s="57" t="s">
        <v>332</v>
      </c>
      <c r="B51" s="54" t="s">
        <v>333</v>
      </c>
      <c r="C51" s="6">
        <v>7340</v>
      </c>
      <c r="D51" s="47" t="s">
        <v>11</v>
      </c>
      <c r="E51" s="50">
        <v>410170.14</v>
      </c>
      <c r="F51" s="51">
        <v>45075</v>
      </c>
      <c r="G51" s="50" t="s">
        <v>98</v>
      </c>
      <c r="H51" s="50">
        <v>258407.24</v>
      </c>
      <c r="I51" s="25">
        <f t="shared" si="1"/>
        <v>35.205346049046319</v>
      </c>
      <c r="J51" s="43">
        <v>45473</v>
      </c>
    </row>
    <row r="52" spans="1:10" ht="94.5">
      <c r="A52" s="57" t="s">
        <v>334</v>
      </c>
      <c r="B52" s="54" t="s">
        <v>335</v>
      </c>
      <c r="C52" s="6">
        <v>21985</v>
      </c>
      <c r="D52" s="47" t="s">
        <v>11</v>
      </c>
      <c r="E52" s="50">
        <v>417184</v>
      </c>
      <c r="F52" s="51">
        <v>45075</v>
      </c>
      <c r="G52" s="50" t="s">
        <v>349</v>
      </c>
      <c r="H52" s="50">
        <v>164787.68</v>
      </c>
      <c r="I52" s="25">
        <f t="shared" si="1"/>
        <v>7.4954596315669768</v>
      </c>
      <c r="J52" s="43">
        <v>45473</v>
      </c>
    </row>
    <row r="53" spans="1:10" ht="94.5">
      <c r="A53" s="57" t="s">
        <v>336</v>
      </c>
      <c r="B53" s="54" t="s">
        <v>337</v>
      </c>
      <c r="C53" s="6">
        <v>750</v>
      </c>
      <c r="D53" s="47" t="s">
        <v>11</v>
      </c>
      <c r="E53" s="50">
        <v>83000</v>
      </c>
      <c r="F53" s="51">
        <v>45076</v>
      </c>
      <c r="G53" s="50" t="s">
        <v>301</v>
      </c>
      <c r="H53" s="50">
        <v>82585</v>
      </c>
      <c r="I53" s="25">
        <f t="shared" si="1"/>
        <v>110.11333333333333</v>
      </c>
      <c r="J53" s="43">
        <v>45473</v>
      </c>
    </row>
    <row r="54" spans="1:10" ht="94.5">
      <c r="A54" s="57" t="s">
        <v>338</v>
      </c>
      <c r="B54" s="54" t="s">
        <v>339</v>
      </c>
      <c r="C54" s="6">
        <v>3680</v>
      </c>
      <c r="D54" s="47" t="s">
        <v>11</v>
      </c>
      <c r="E54" s="50">
        <v>999549.45</v>
      </c>
      <c r="F54" s="51">
        <v>45076</v>
      </c>
      <c r="G54" s="50" t="s">
        <v>304</v>
      </c>
      <c r="H54" s="50">
        <v>999549.45</v>
      </c>
      <c r="I54" s="25">
        <f t="shared" si="1"/>
        <v>271.6166983695652</v>
      </c>
      <c r="J54" s="43">
        <v>45473</v>
      </c>
    </row>
    <row r="55" spans="1:10" ht="94.5">
      <c r="A55" s="57" t="s">
        <v>340</v>
      </c>
      <c r="B55" s="54" t="s">
        <v>333</v>
      </c>
      <c r="C55" s="6">
        <v>302</v>
      </c>
      <c r="D55" s="47" t="s">
        <v>11</v>
      </c>
      <c r="E55" s="50">
        <v>17423</v>
      </c>
      <c r="F55" s="51">
        <v>45076</v>
      </c>
      <c r="G55" s="50" t="s">
        <v>98</v>
      </c>
      <c r="H55" s="50">
        <v>8101.56</v>
      </c>
      <c r="I55" s="25">
        <f t="shared" si="1"/>
        <v>26.82635761589404</v>
      </c>
      <c r="J55" s="43">
        <v>45473</v>
      </c>
    </row>
    <row r="56" spans="1:10" ht="94.5">
      <c r="A56" s="57" t="s">
        <v>341</v>
      </c>
      <c r="B56" s="54" t="s">
        <v>342</v>
      </c>
      <c r="C56" s="6">
        <v>500</v>
      </c>
      <c r="D56" s="47" t="s">
        <v>11</v>
      </c>
      <c r="E56" s="50">
        <v>57200</v>
      </c>
      <c r="F56" s="51">
        <v>45076</v>
      </c>
      <c r="G56" s="50" t="s">
        <v>127</v>
      </c>
      <c r="H56" s="50">
        <v>44316</v>
      </c>
      <c r="I56" s="25">
        <f t="shared" si="1"/>
        <v>88.632000000000005</v>
      </c>
      <c r="J56" s="43">
        <v>45473</v>
      </c>
    </row>
    <row r="57" spans="1:10" ht="94.5">
      <c r="A57" s="57" t="s">
        <v>343</v>
      </c>
      <c r="B57" s="54" t="s">
        <v>344</v>
      </c>
      <c r="C57" s="6">
        <v>585</v>
      </c>
      <c r="D57" s="44" t="s">
        <v>11</v>
      </c>
      <c r="E57" s="58">
        <v>877500</v>
      </c>
      <c r="F57" s="59">
        <v>45077</v>
      </c>
      <c r="G57" s="58" t="s">
        <v>350</v>
      </c>
      <c r="H57" s="58">
        <v>384187.5</v>
      </c>
      <c r="I57" s="25">
        <f t="shared" si="1"/>
        <v>656.73076923076928</v>
      </c>
      <c r="J57" s="36">
        <v>45473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workbookViewId="0">
      <selection activeCell="C18" sqref="C18"/>
    </sheetView>
  </sheetViews>
  <sheetFormatPr defaultRowHeight="15.75"/>
  <cols>
    <col min="1" max="1" width="27.7109375" style="33" customWidth="1"/>
    <col min="2" max="2" width="36.85546875" style="33" customWidth="1"/>
    <col min="3" max="3" width="15.5703125" style="33" customWidth="1"/>
    <col min="4" max="4" width="28" style="33" customWidth="1"/>
    <col min="5" max="5" width="20.28515625" style="34" customWidth="1"/>
    <col min="6" max="6" width="15.28515625" style="33" customWidth="1"/>
    <col min="7" max="7" width="31" style="48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32" bestFit="1" customWidth="1"/>
    <col min="12" max="16384" width="9.140625" style="32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469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8" t="s">
        <v>7</v>
      </c>
      <c r="H5" s="9" t="s">
        <v>1</v>
      </c>
      <c r="I5" s="9" t="s">
        <v>8</v>
      </c>
      <c r="J5" s="9" t="s">
        <v>9</v>
      </c>
    </row>
    <row r="6" spans="1:11" ht="94.5">
      <c r="A6" s="49" t="s">
        <v>351</v>
      </c>
      <c r="B6" s="49" t="s">
        <v>403</v>
      </c>
      <c r="C6" s="3">
        <v>300</v>
      </c>
      <c r="D6" s="44" t="s">
        <v>11</v>
      </c>
      <c r="E6" s="50">
        <v>130800</v>
      </c>
      <c r="F6" s="51">
        <v>45079</v>
      </c>
      <c r="G6" s="50" t="s">
        <v>441</v>
      </c>
      <c r="H6" s="50">
        <v>26100</v>
      </c>
      <c r="I6" s="4">
        <f t="shared" ref="I6:I23" si="0">H6/C6</f>
        <v>87</v>
      </c>
      <c r="J6" s="36">
        <v>45473</v>
      </c>
      <c r="K6" s="52"/>
    </row>
    <row r="7" spans="1:11" ht="91.5" customHeight="1">
      <c r="A7" s="49" t="s">
        <v>352</v>
      </c>
      <c r="B7" s="49" t="s">
        <v>404</v>
      </c>
      <c r="C7" s="3">
        <v>42</v>
      </c>
      <c r="D7" s="44" t="s">
        <v>11</v>
      </c>
      <c r="E7" s="50">
        <v>53949</v>
      </c>
      <c r="F7" s="51">
        <v>45082</v>
      </c>
      <c r="G7" s="50" t="s">
        <v>100</v>
      </c>
      <c r="H7" s="50">
        <v>45856.65</v>
      </c>
      <c r="I7" s="4">
        <f t="shared" si="0"/>
        <v>1091.825</v>
      </c>
      <c r="J7" s="36">
        <v>45444</v>
      </c>
      <c r="K7" s="52"/>
    </row>
    <row r="8" spans="1:11" ht="94.5">
      <c r="A8" s="49" t="s">
        <v>353</v>
      </c>
      <c r="B8" s="49" t="s">
        <v>405</v>
      </c>
      <c r="C8" s="3">
        <v>150</v>
      </c>
      <c r="D8" s="44" t="s">
        <v>11</v>
      </c>
      <c r="E8" s="50">
        <v>26730</v>
      </c>
      <c r="F8" s="51">
        <v>45082</v>
      </c>
      <c r="G8" s="50" t="s">
        <v>297</v>
      </c>
      <c r="H8" s="50">
        <v>18146.7</v>
      </c>
      <c r="I8" s="4">
        <f t="shared" si="0"/>
        <v>120.97800000000001</v>
      </c>
      <c r="J8" s="36">
        <v>45473</v>
      </c>
      <c r="K8" s="52"/>
    </row>
    <row r="9" spans="1:11" ht="94.5">
      <c r="A9" s="49" t="s">
        <v>354</v>
      </c>
      <c r="B9" s="49" t="s">
        <v>406</v>
      </c>
      <c r="C9" s="3">
        <v>89</v>
      </c>
      <c r="D9" s="44" t="s">
        <v>11</v>
      </c>
      <c r="E9" s="50">
        <v>13821.6</v>
      </c>
      <c r="F9" s="51">
        <v>45082</v>
      </c>
      <c r="G9" s="50" t="s">
        <v>442</v>
      </c>
      <c r="H9" s="50">
        <v>10573.49</v>
      </c>
      <c r="I9" s="4">
        <f t="shared" si="0"/>
        <v>118.80325842696629</v>
      </c>
      <c r="J9" s="36">
        <v>45473</v>
      </c>
      <c r="K9" s="52"/>
    </row>
    <row r="10" spans="1:11" ht="106.5" customHeight="1">
      <c r="A10" s="49" t="s">
        <v>355</v>
      </c>
      <c r="B10" s="49" t="s">
        <v>406</v>
      </c>
      <c r="C10" s="3">
        <v>92</v>
      </c>
      <c r="D10" s="44" t="s">
        <v>11</v>
      </c>
      <c r="E10" s="50">
        <v>72775.8</v>
      </c>
      <c r="F10" s="51">
        <v>45082</v>
      </c>
      <c r="G10" s="50" t="s">
        <v>443</v>
      </c>
      <c r="H10" s="50">
        <v>34600</v>
      </c>
      <c r="I10" s="4">
        <f t="shared" si="0"/>
        <v>376.08695652173913</v>
      </c>
      <c r="J10" s="36">
        <v>45473</v>
      </c>
      <c r="K10" s="52"/>
    </row>
    <row r="11" spans="1:11" ht="105" customHeight="1">
      <c r="A11" s="49" t="s">
        <v>356</v>
      </c>
      <c r="B11" s="49" t="s">
        <v>407</v>
      </c>
      <c r="C11" s="3">
        <v>6500</v>
      </c>
      <c r="D11" s="60" t="s">
        <v>468</v>
      </c>
      <c r="E11" s="50">
        <v>312000</v>
      </c>
      <c r="F11" s="51">
        <v>45082</v>
      </c>
      <c r="G11" s="50" t="s">
        <v>444</v>
      </c>
      <c r="H11" s="50">
        <v>279240</v>
      </c>
      <c r="I11" s="4">
        <f>H11/C11</f>
        <v>42.96</v>
      </c>
      <c r="J11" s="36">
        <v>45473</v>
      </c>
      <c r="K11" s="52"/>
    </row>
    <row r="12" spans="1:11" ht="106.5" customHeight="1">
      <c r="A12" s="49" t="s">
        <v>357</v>
      </c>
      <c r="B12" s="49" t="s">
        <v>408</v>
      </c>
      <c r="C12" s="6">
        <v>378</v>
      </c>
      <c r="D12" s="44" t="s">
        <v>11</v>
      </c>
      <c r="E12" s="50">
        <v>264680.90999999997</v>
      </c>
      <c r="F12" s="51">
        <v>45082</v>
      </c>
      <c r="G12" s="50" t="s">
        <v>445</v>
      </c>
      <c r="H12" s="50">
        <v>223853.88</v>
      </c>
      <c r="I12" s="25">
        <f t="shared" si="0"/>
        <v>592.20603174603173</v>
      </c>
      <c r="J12" s="36">
        <v>45473</v>
      </c>
    </row>
    <row r="13" spans="1:11" ht="94.5">
      <c r="A13" s="49" t="s">
        <v>358</v>
      </c>
      <c r="B13" s="49" t="s">
        <v>177</v>
      </c>
      <c r="C13" s="3">
        <v>105</v>
      </c>
      <c r="D13" s="44" t="s">
        <v>11</v>
      </c>
      <c r="E13" s="50">
        <v>52500</v>
      </c>
      <c r="F13" s="51">
        <v>45090</v>
      </c>
      <c r="G13" s="50" t="s">
        <v>191</v>
      </c>
      <c r="H13" s="50">
        <v>52500</v>
      </c>
      <c r="I13" s="4">
        <f>H13/C13</f>
        <v>500</v>
      </c>
      <c r="J13" s="36">
        <v>45473</v>
      </c>
      <c r="K13" s="52"/>
    </row>
    <row r="14" spans="1:11" ht="94.5">
      <c r="A14" s="49" t="s">
        <v>359</v>
      </c>
      <c r="B14" s="49" t="s">
        <v>409</v>
      </c>
      <c r="C14" s="3">
        <v>4000</v>
      </c>
      <c r="D14" s="44" t="s">
        <v>11</v>
      </c>
      <c r="E14" s="50">
        <v>328000</v>
      </c>
      <c r="F14" s="51">
        <v>45090</v>
      </c>
      <c r="G14" s="50" t="s">
        <v>446</v>
      </c>
      <c r="H14" s="50">
        <v>328000</v>
      </c>
      <c r="I14" s="4">
        <f>H14/C14</f>
        <v>82</v>
      </c>
      <c r="J14" s="36">
        <v>45473</v>
      </c>
      <c r="K14" s="52"/>
    </row>
    <row r="15" spans="1:11" ht="106.5" customHeight="1">
      <c r="A15" s="49" t="s">
        <v>360</v>
      </c>
      <c r="B15" s="49" t="s">
        <v>410</v>
      </c>
      <c r="C15" s="3" t="s">
        <v>21</v>
      </c>
      <c r="D15" s="44" t="s">
        <v>11</v>
      </c>
      <c r="E15" s="50">
        <v>1500000</v>
      </c>
      <c r="F15" s="51">
        <v>45090</v>
      </c>
      <c r="G15" s="50" t="s">
        <v>200</v>
      </c>
      <c r="H15" s="50">
        <v>1500000</v>
      </c>
      <c r="I15" s="25" t="s">
        <v>38</v>
      </c>
      <c r="J15" s="36">
        <v>45656</v>
      </c>
      <c r="K15" s="52"/>
    </row>
    <row r="16" spans="1:11" ht="106.5" customHeight="1">
      <c r="A16" s="49" t="s">
        <v>361</v>
      </c>
      <c r="B16" s="49" t="s">
        <v>411</v>
      </c>
      <c r="C16" s="3" t="s">
        <v>21</v>
      </c>
      <c r="D16" s="46" t="s">
        <v>11</v>
      </c>
      <c r="E16" s="50">
        <v>1500000</v>
      </c>
      <c r="F16" s="51">
        <v>45091</v>
      </c>
      <c r="G16" s="50" t="s">
        <v>200</v>
      </c>
      <c r="H16" s="50">
        <v>1500000</v>
      </c>
      <c r="I16" s="25" t="s">
        <v>38</v>
      </c>
      <c r="J16" s="36">
        <v>45656</v>
      </c>
      <c r="K16" s="52"/>
    </row>
    <row r="17" spans="1:11" ht="94.5">
      <c r="A17" s="49" t="s">
        <v>362</v>
      </c>
      <c r="B17" s="49" t="s">
        <v>406</v>
      </c>
      <c r="C17" s="7">
        <v>900</v>
      </c>
      <c r="D17" s="46" t="s">
        <v>11</v>
      </c>
      <c r="E17" s="50">
        <v>41550</v>
      </c>
      <c r="F17" s="51">
        <v>45091</v>
      </c>
      <c r="G17" s="50" t="s">
        <v>447</v>
      </c>
      <c r="H17" s="50">
        <v>41550</v>
      </c>
      <c r="I17" s="31">
        <f>H17/C17</f>
        <v>46.166666666666664</v>
      </c>
      <c r="J17" s="36">
        <v>45473</v>
      </c>
      <c r="K17" s="52"/>
    </row>
    <row r="18" spans="1:11" ht="106.5" customHeight="1">
      <c r="A18" s="49" t="s">
        <v>363</v>
      </c>
      <c r="B18" s="49" t="s">
        <v>410</v>
      </c>
      <c r="C18" s="3" t="s">
        <v>21</v>
      </c>
      <c r="D18" s="46" t="s">
        <v>11</v>
      </c>
      <c r="E18" s="50">
        <v>1500000</v>
      </c>
      <c r="F18" s="51">
        <v>45091</v>
      </c>
      <c r="G18" s="50" t="s">
        <v>200</v>
      </c>
      <c r="H18" s="50">
        <v>1500000</v>
      </c>
      <c r="I18" s="25" t="s">
        <v>38</v>
      </c>
      <c r="J18" s="36">
        <v>45656</v>
      </c>
    </row>
    <row r="19" spans="1:11" ht="94.5">
      <c r="A19" s="49" t="s">
        <v>364</v>
      </c>
      <c r="B19" s="49" t="s">
        <v>412</v>
      </c>
      <c r="C19" s="3">
        <v>2640</v>
      </c>
      <c r="D19" s="44" t="s">
        <v>11</v>
      </c>
      <c r="E19" s="50">
        <v>980551.2</v>
      </c>
      <c r="F19" s="51">
        <v>45092</v>
      </c>
      <c r="G19" s="50" t="s">
        <v>304</v>
      </c>
      <c r="H19" s="50">
        <v>960815.36</v>
      </c>
      <c r="I19" s="4">
        <f t="shared" si="0"/>
        <v>363.94521212121214</v>
      </c>
      <c r="J19" s="36">
        <v>45473</v>
      </c>
      <c r="K19" s="52"/>
    </row>
    <row r="20" spans="1:11" ht="99" customHeight="1">
      <c r="A20" s="49" t="s">
        <v>365</v>
      </c>
      <c r="B20" s="49" t="s">
        <v>17</v>
      </c>
      <c r="C20" s="3">
        <v>3355</v>
      </c>
      <c r="D20" s="44" t="s">
        <v>11</v>
      </c>
      <c r="E20" s="50">
        <v>995327.85</v>
      </c>
      <c r="F20" s="51">
        <v>45092</v>
      </c>
      <c r="G20" s="50" t="s">
        <v>448</v>
      </c>
      <c r="H20" s="50">
        <v>570000</v>
      </c>
      <c r="I20" s="4">
        <f t="shared" si="0"/>
        <v>169.89567809239941</v>
      </c>
      <c r="J20" s="36">
        <v>45473</v>
      </c>
      <c r="K20" s="52"/>
    </row>
    <row r="21" spans="1:11" ht="114" customHeight="1">
      <c r="A21" s="49" t="s">
        <v>366</v>
      </c>
      <c r="B21" s="49" t="s">
        <v>406</v>
      </c>
      <c r="C21" s="5">
        <v>378</v>
      </c>
      <c r="D21" s="44" t="s">
        <v>11</v>
      </c>
      <c r="E21" s="50">
        <v>314597.59999999998</v>
      </c>
      <c r="F21" s="51">
        <v>45092</v>
      </c>
      <c r="G21" s="50" t="s">
        <v>449</v>
      </c>
      <c r="H21" s="50">
        <v>313024.61</v>
      </c>
      <c r="I21" s="4">
        <f t="shared" si="0"/>
        <v>828.10743386243382</v>
      </c>
      <c r="J21" s="36">
        <v>45473</v>
      </c>
      <c r="K21" s="52"/>
    </row>
    <row r="22" spans="1:11" ht="106.5" customHeight="1">
      <c r="A22" s="49" t="s">
        <v>367</v>
      </c>
      <c r="B22" s="49" t="s">
        <v>333</v>
      </c>
      <c r="C22" s="3">
        <v>145</v>
      </c>
      <c r="D22" s="44" t="s">
        <v>11</v>
      </c>
      <c r="E22" s="50">
        <v>10321.1</v>
      </c>
      <c r="F22" s="51">
        <v>45092</v>
      </c>
      <c r="G22" s="50" t="s">
        <v>98</v>
      </c>
      <c r="H22" s="50">
        <v>3612.28</v>
      </c>
      <c r="I22" s="4">
        <f t="shared" si="0"/>
        <v>24.912275862068967</v>
      </c>
      <c r="J22" s="36">
        <v>45473</v>
      </c>
    </row>
    <row r="23" spans="1:11" ht="106.5" customHeight="1">
      <c r="A23" s="49" t="s">
        <v>368</v>
      </c>
      <c r="B23" s="49" t="s">
        <v>413</v>
      </c>
      <c r="C23" s="3">
        <v>34</v>
      </c>
      <c r="D23" s="44" t="s">
        <v>11</v>
      </c>
      <c r="E23" s="50">
        <v>36708</v>
      </c>
      <c r="F23" s="51">
        <v>45092</v>
      </c>
      <c r="G23" s="50" t="s">
        <v>450</v>
      </c>
      <c r="H23" s="50">
        <v>20000</v>
      </c>
      <c r="I23" s="4">
        <f t="shared" si="0"/>
        <v>588.23529411764707</v>
      </c>
      <c r="J23" s="36">
        <v>45473</v>
      </c>
    </row>
    <row r="24" spans="1:11" ht="106.5" customHeight="1">
      <c r="A24" s="49" t="s">
        <v>369</v>
      </c>
      <c r="B24" s="49" t="s">
        <v>414</v>
      </c>
      <c r="C24" s="6">
        <v>219</v>
      </c>
      <c r="D24" s="44" t="s">
        <v>11</v>
      </c>
      <c r="E24" s="50">
        <v>88108</v>
      </c>
      <c r="F24" s="51">
        <v>45092</v>
      </c>
      <c r="G24" s="50" t="s">
        <v>445</v>
      </c>
      <c r="H24" s="50">
        <v>88108</v>
      </c>
      <c r="I24" s="25">
        <f>H24/C24</f>
        <v>402.31963470319636</v>
      </c>
      <c r="J24" s="36">
        <v>45473</v>
      </c>
    </row>
    <row r="25" spans="1:11" ht="63" customHeight="1">
      <c r="A25" s="49" t="s">
        <v>370</v>
      </c>
      <c r="B25" s="49" t="s">
        <v>415</v>
      </c>
      <c r="C25" s="6">
        <v>9000</v>
      </c>
      <c r="D25" s="44" t="s">
        <v>11</v>
      </c>
      <c r="E25" s="50">
        <v>99000</v>
      </c>
      <c r="F25" s="51">
        <v>45093</v>
      </c>
      <c r="G25" s="50" t="s">
        <v>296</v>
      </c>
      <c r="H25" s="50">
        <v>70740</v>
      </c>
      <c r="I25" s="25">
        <f>H25/C25</f>
        <v>7.86</v>
      </c>
      <c r="J25" s="36">
        <v>45473</v>
      </c>
    </row>
    <row r="26" spans="1:11" ht="63" customHeight="1">
      <c r="A26" s="49" t="s">
        <v>371</v>
      </c>
      <c r="B26" s="49" t="s">
        <v>333</v>
      </c>
      <c r="C26" s="6">
        <v>640</v>
      </c>
      <c r="D26" s="44" t="s">
        <v>11</v>
      </c>
      <c r="E26" s="50">
        <v>22216</v>
      </c>
      <c r="F26" s="51">
        <v>45093</v>
      </c>
      <c r="G26" s="50" t="s">
        <v>451</v>
      </c>
      <c r="H26" s="50">
        <v>15106.88</v>
      </c>
      <c r="I26" s="25">
        <f t="shared" ref="I26:I57" si="1">H26/C26</f>
        <v>23.604499999999998</v>
      </c>
      <c r="J26" s="36">
        <v>45473</v>
      </c>
    </row>
    <row r="27" spans="1:11" ht="96.75" customHeight="1">
      <c r="A27" s="49" t="s">
        <v>372</v>
      </c>
      <c r="B27" s="49" t="s">
        <v>416</v>
      </c>
      <c r="C27" s="37">
        <v>37685</v>
      </c>
      <c r="D27" s="44" t="s">
        <v>11</v>
      </c>
      <c r="E27" s="50">
        <v>952963.15</v>
      </c>
      <c r="F27" s="51">
        <v>45093</v>
      </c>
      <c r="G27" s="50" t="s">
        <v>98</v>
      </c>
      <c r="H27" s="50">
        <v>562248.06999999995</v>
      </c>
      <c r="I27" s="25">
        <f t="shared" si="1"/>
        <v>14.919678121268408</v>
      </c>
      <c r="J27" s="36">
        <v>45473</v>
      </c>
    </row>
    <row r="28" spans="1:11" ht="96" customHeight="1">
      <c r="A28" s="49" t="s">
        <v>373</v>
      </c>
      <c r="B28" s="49" t="s">
        <v>417</v>
      </c>
      <c r="C28" s="6">
        <v>840</v>
      </c>
      <c r="D28" s="44" t="s">
        <v>11</v>
      </c>
      <c r="E28" s="50">
        <v>655200</v>
      </c>
      <c r="F28" s="51">
        <v>45093</v>
      </c>
      <c r="G28" s="50" t="s">
        <v>452</v>
      </c>
      <c r="H28" s="50">
        <v>655200</v>
      </c>
      <c r="I28" s="25">
        <f t="shared" si="1"/>
        <v>780</v>
      </c>
      <c r="J28" s="36">
        <v>45473</v>
      </c>
    </row>
    <row r="29" spans="1:11" ht="98.25" customHeight="1">
      <c r="A29" s="49" t="s">
        <v>374</v>
      </c>
      <c r="B29" s="49" t="s">
        <v>418</v>
      </c>
      <c r="C29" s="6">
        <v>555</v>
      </c>
      <c r="D29" s="44" t="s">
        <v>11</v>
      </c>
      <c r="E29" s="50">
        <v>78997.55</v>
      </c>
      <c r="F29" s="51">
        <v>45096</v>
      </c>
      <c r="G29" s="50" t="s">
        <v>453</v>
      </c>
      <c r="H29" s="50">
        <v>78997.55</v>
      </c>
      <c r="I29" s="25">
        <f t="shared" si="1"/>
        <v>142.33792792792792</v>
      </c>
      <c r="J29" s="36">
        <v>45473</v>
      </c>
    </row>
    <row r="30" spans="1:11" ht="102" customHeight="1">
      <c r="A30" s="49" t="s">
        <v>375</v>
      </c>
      <c r="B30" s="49" t="s">
        <v>419</v>
      </c>
      <c r="C30" s="6">
        <v>11200</v>
      </c>
      <c r="D30" s="44" t="s">
        <v>11</v>
      </c>
      <c r="E30" s="50">
        <v>65408</v>
      </c>
      <c r="F30" s="51">
        <v>45096</v>
      </c>
      <c r="G30" s="50" t="s">
        <v>445</v>
      </c>
      <c r="H30" s="50">
        <v>65408</v>
      </c>
      <c r="I30" s="25">
        <f t="shared" si="1"/>
        <v>5.84</v>
      </c>
      <c r="J30" s="36">
        <v>45473</v>
      </c>
    </row>
    <row r="31" spans="1:11" ht="94.5" customHeight="1">
      <c r="A31" s="49" t="s">
        <v>376</v>
      </c>
      <c r="B31" s="49" t="s">
        <v>420</v>
      </c>
      <c r="C31" s="6">
        <v>100</v>
      </c>
      <c r="D31" s="44" t="s">
        <v>11</v>
      </c>
      <c r="E31" s="50">
        <v>5800</v>
      </c>
      <c r="F31" s="51">
        <v>45096</v>
      </c>
      <c r="G31" s="50" t="s">
        <v>445</v>
      </c>
      <c r="H31" s="50">
        <v>5800</v>
      </c>
      <c r="I31" s="25">
        <f t="shared" si="1"/>
        <v>58</v>
      </c>
      <c r="J31" s="36">
        <v>45473</v>
      </c>
    </row>
    <row r="32" spans="1:11" ht="94.5">
      <c r="A32" s="49" t="s">
        <v>377</v>
      </c>
      <c r="B32" s="49" t="s">
        <v>406</v>
      </c>
      <c r="C32" s="6">
        <v>165</v>
      </c>
      <c r="D32" s="44" t="s">
        <v>11</v>
      </c>
      <c r="E32" s="50">
        <v>70201.8</v>
      </c>
      <c r="F32" s="51">
        <v>45096</v>
      </c>
      <c r="G32" s="50" t="s">
        <v>454</v>
      </c>
      <c r="H32" s="50">
        <v>51949.279999999999</v>
      </c>
      <c r="I32" s="25">
        <f t="shared" si="1"/>
        <v>314.84412121212119</v>
      </c>
      <c r="J32" s="36">
        <v>45473</v>
      </c>
    </row>
    <row r="33" spans="1:10" ht="94.5">
      <c r="A33" s="49" t="s">
        <v>378</v>
      </c>
      <c r="B33" s="49" t="s">
        <v>175</v>
      </c>
      <c r="C33" s="6">
        <v>3000</v>
      </c>
      <c r="D33" s="44" t="s">
        <v>11</v>
      </c>
      <c r="E33" s="50">
        <v>257970</v>
      </c>
      <c r="F33" s="51">
        <v>45096</v>
      </c>
      <c r="G33" s="50" t="s">
        <v>455</v>
      </c>
      <c r="H33" s="50">
        <v>150000</v>
      </c>
      <c r="I33" s="25">
        <f t="shared" si="1"/>
        <v>50</v>
      </c>
      <c r="J33" s="36">
        <v>45473</v>
      </c>
    </row>
    <row r="34" spans="1:10" ht="94.5">
      <c r="A34" s="49" t="s">
        <v>379</v>
      </c>
      <c r="B34" s="49" t="s">
        <v>421</v>
      </c>
      <c r="C34" s="6">
        <v>15</v>
      </c>
      <c r="D34" s="44" t="s">
        <v>11</v>
      </c>
      <c r="E34" s="50">
        <v>46200</v>
      </c>
      <c r="F34" s="51">
        <v>45096</v>
      </c>
      <c r="G34" s="50" t="s">
        <v>456</v>
      </c>
      <c r="H34" s="50">
        <v>40887</v>
      </c>
      <c r="I34" s="25">
        <f t="shared" si="1"/>
        <v>2725.8</v>
      </c>
      <c r="J34" s="36">
        <v>45473</v>
      </c>
    </row>
    <row r="35" spans="1:10" ht="110.25">
      <c r="A35" s="49" t="s">
        <v>380</v>
      </c>
      <c r="B35" s="49" t="s">
        <v>422</v>
      </c>
      <c r="C35" s="6">
        <v>2</v>
      </c>
      <c r="D35" s="44" t="s">
        <v>238</v>
      </c>
      <c r="E35" s="50">
        <v>43480</v>
      </c>
      <c r="F35" s="51">
        <v>45096</v>
      </c>
      <c r="G35" s="50" t="s">
        <v>124</v>
      </c>
      <c r="H35" s="50">
        <v>42040</v>
      </c>
      <c r="I35" s="25">
        <f t="shared" si="1"/>
        <v>21020</v>
      </c>
      <c r="J35" s="36">
        <v>45473</v>
      </c>
    </row>
    <row r="36" spans="1:10" ht="94.5">
      <c r="A36" s="49" t="s">
        <v>381</v>
      </c>
      <c r="B36" s="49" t="s">
        <v>423</v>
      </c>
      <c r="C36" s="6">
        <v>104</v>
      </c>
      <c r="D36" s="44" t="s">
        <v>11</v>
      </c>
      <c r="E36" s="50">
        <v>112464</v>
      </c>
      <c r="F36" s="51">
        <v>45096</v>
      </c>
      <c r="G36" s="50" t="s">
        <v>457</v>
      </c>
      <c r="H36" s="50">
        <v>112464</v>
      </c>
      <c r="I36" s="25">
        <f t="shared" si="1"/>
        <v>1081.3846153846155</v>
      </c>
      <c r="J36" s="36">
        <v>45473</v>
      </c>
    </row>
    <row r="37" spans="1:10" ht="94.5">
      <c r="A37" s="53" t="s">
        <v>382</v>
      </c>
      <c r="B37" s="53" t="s">
        <v>424</v>
      </c>
      <c r="C37" s="41">
        <v>1000</v>
      </c>
      <c r="D37" s="47" t="s">
        <v>11</v>
      </c>
      <c r="E37" s="50">
        <v>3666000</v>
      </c>
      <c r="F37" s="51">
        <v>45096</v>
      </c>
      <c r="G37" s="50" t="s">
        <v>124</v>
      </c>
      <c r="H37" s="50">
        <v>3666000</v>
      </c>
      <c r="I37" s="42">
        <f t="shared" si="1"/>
        <v>3666</v>
      </c>
      <c r="J37" s="43">
        <v>45473</v>
      </c>
    </row>
    <row r="38" spans="1:10" ht="94.5">
      <c r="A38" s="54" t="s">
        <v>383</v>
      </c>
      <c r="B38" s="54" t="s">
        <v>425</v>
      </c>
      <c r="C38" s="6">
        <v>906</v>
      </c>
      <c r="D38" s="47" t="s">
        <v>11</v>
      </c>
      <c r="E38" s="50">
        <v>156467</v>
      </c>
      <c r="F38" s="51">
        <v>45097</v>
      </c>
      <c r="G38" s="50" t="s">
        <v>458</v>
      </c>
      <c r="H38" s="50">
        <v>132870</v>
      </c>
      <c r="I38" s="25">
        <f t="shared" si="1"/>
        <v>146.65562913907286</v>
      </c>
      <c r="J38" s="43">
        <v>45473</v>
      </c>
    </row>
    <row r="39" spans="1:10" ht="94.5">
      <c r="A39" s="49" t="s">
        <v>384</v>
      </c>
      <c r="B39" s="49" t="s">
        <v>426</v>
      </c>
      <c r="C39" s="6">
        <v>30</v>
      </c>
      <c r="D39" s="47" t="s">
        <v>11</v>
      </c>
      <c r="E39" s="50">
        <v>76861.350000000006</v>
      </c>
      <c r="F39" s="51">
        <v>45097</v>
      </c>
      <c r="G39" s="50" t="s">
        <v>459</v>
      </c>
      <c r="H39" s="50">
        <v>56108.61</v>
      </c>
      <c r="I39" s="25">
        <f t="shared" si="1"/>
        <v>1870.287</v>
      </c>
      <c r="J39" s="43">
        <v>45473</v>
      </c>
    </row>
    <row r="40" spans="1:10" ht="94.5">
      <c r="A40" s="49" t="s">
        <v>385</v>
      </c>
      <c r="B40" s="49" t="s">
        <v>427</v>
      </c>
      <c r="C40" s="6">
        <v>300</v>
      </c>
      <c r="D40" s="47" t="s">
        <v>11</v>
      </c>
      <c r="E40" s="50">
        <v>114000</v>
      </c>
      <c r="F40" s="51">
        <v>45097</v>
      </c>
      <c r="G40" s="50" t="s">
        <v>460</v>
      </c>
      <c r="H40" s="50">
        <v>59850</v>
      </c>
      <c r="I40" s="25">
        <f t="shared" si="1"/>
        <v>199.5</v>
      </c>
      <c r="J40" s="43">
        <v>45473</v>
      </c>
    </row>
    <row r="41" spans="1:10" ht="94.5">
      <c r="A41" s="49" t="s">
        <v>386</v>
      </c>
      <c r="B41" s="49" t="s">
        <v>428</v>
      </c>
      <c r="C41" s="6">
        <v>20</v>
      </c>
      <c r="D41" s="47" t="s">
        <v>11</v>
      </c>
      <c r="E41" s="50">
        <v>6650</v>
      </c>
      <c r="F41" s="51">
        <v>45097</v>
      </c>
      <c r="G41" s="50" t="s">
        <v>445</v>
      </c>
      <c r="H41" s="50">
        <v>6650</v>
      </c>
      <c r="I41" s="25">
        <f t="shared" si="1"/>
        <v>332.5</v>
      </c>
      <c r="J41" s="43">
        <v>45473</v>
      </c>
    </row>
    <row r="42" spans="1:10" ht="94.5">
      <c r="A42" s="49" t="s">
        <v>387</v>
      </c>
      <c r="B42" s="49" t="s">
        <v>20</v>
      </c>
      <c r="C42" s="6">
        <v>30</v>
      </c>
      <c r="D42" s="47" t="s">
        <v>11</v>
      </c>
      <c r="E42" s="50">
        <v>1199499.8999999999</v>
      </c>
      <c r="F42" s="51">
        <v>45097</v>
      </c>
      <c r="G42" s="50" t="s">
        <v>131</v>
      </c>
      <c r="H42" s="50">
        <v>1193404</v>
      </c>
      <c r="I42" s="25">
        <f t="shared" si="1"/>
        <v>39780.133333333331</v>
      </c>
      <c r="J42" s="43">
        <v>45473</v>
      </c>
    </row>
    <row r="43" spans="1:10" ht="94.5">
      <c r="A43" s="49" t="s">
        <v>388</v>
      </c>
      <c r="B43" s="49" t="s">
        <v>429</v>
      </c>
      <c r="C43" s="6">
        <v>530</v>
      </c>
      <c r="D43" s="47" t="s">
        <v>11</v>
      </c>
      <c r="E43" s="50">
        <v>827670</v>
      </c>
      <c r="F43" s="51">
        <v>45097</v>
      </c>
      <c r="G43" s="50" t="s">
        <v>461</v>
      </c>
      <c r="H43" s="50">
        <v>513155.4</v>
      </c>
      <c r="I43" s="25">
        <f t="shared" si="1"/>
        <v>968.21773584905668</v>
      </c>
      <c r="J43" s="43">
        <v>45473</v>
      </c>
    </row>
    <row r="44" spans="1:10" ht="94.5">
      <c r="A44" s="49" t="s">
        <v>389</v>
      </c>
      <c r="B44" s="49" t="s">
        <v>430</v>
      </c>
      <c r="C44" s="6">
        <v>1200</v>
      </c>
      <c r="D44" s="47" t="s">
        <v>11</v>
      </c>
      <c r="E44" s="50">
        <v>470000</v>
      </c>
      <c r="F44" s="51">
        <v>45097</v>
      </c>
      <c r="G44" s="50" t="s">
        <v>462</v>
      </c>
      <c r="H44" s="50">
        <v>145700</v>
      </c>
      <c r="I44" s="25">
        <f t="shared" si="1"/>
        <v>121.41666666666667</v>
      </c>
      <c r="J44" s="43">
        <v>45473</v>
      </c>
    </row>
    <row r="45" spans="1:10" ht="94.5">
      <c r="A45" s="53" t="s">
        <v>390</v>
      </c>
      <c r="B45" s="53" t="s">
        <v>431</v>
      </c>
      <c r="C45" s="41">
        <v>2000</v>
      </c>
      <c r="D45" s="47" t="s">
        <v>11</v>
      </c>
      <c r="E45" s="50">
        <v>122800</v>
      </c>
      <c r="F45" s="51">
        <v>45098</v>
      </c>
      <c r="G45" s="50" t="s">
        <v>42</v>
      </c>
      <c r="H45" s="50">
        <v>88390</v>
      </c>
      <c r="I45" s="25">
        <f t="shared" si="1"/>
        <v>44.195</v>
      </c>
      <c r="J45" s="43">
        <v>45473</v>
      </c>
    </row>
    <row r="46" spans="1:10" ht="94.5">
      <c r="A46" s="54" t="s">
        <v>391</v>
      </c>
      <c r="B46" s="54" t="s">
        <v>432</v>
      </c>
      <c r="C46" s="6">
        <v>500</v>
      </c>
      <c r="D46" s="47" t="s">
        <v>11</v>
      </c>
      <c r="E46" s="50">
        <v>483250</v>
      </c>
      <c r="F46" s="51">
        <v>45098</v>
      </c>
      <c r="G46" s="50" t="s">
        <v>463</v>
      </c>
      <c r="H46" s="50">
        <v>480833.75</v>
      </c>
      <c r="I46" s="25">
        <f t="shared" si="1"/>
        <v>961.66750000000002</v>
      </c>
      <c r="J46" s="43">
        <v>45473</v>
      </c>
    </row>
    <row r="47" spans="1:10" ht="94.5">
      <c r="A47" s="54" t="s">
        <v>392</v>
      </c>
      <c r="B47" s="54" t="s">
        <v>420</v>
      </c>
      <c r="C47" s="6">
        <v>103</v>
      </c>
      <c r="D47" s="47" t="s">
        <v>11</v>
      </c>
      <c r="E47" s="50">
        <v>19524</v>
      </c>
      <c r="F47" s="51">
        <v>45098</v>
      </c>
      <c r="G47" s="50" t="s">
        <v>445</v>
      </c>
      <c r="H47" s="50">
        <v>19524</v>
      </c>
      <c r="I47" s="25">
        <f t="shared" si="1"/>
        <v>189.55339805825244</v>
      </c>
      <c r="J47" s="43">
        <v>45473</v>
      </c>
    </row>
    <row r="48" spans="1:10" ht="94.5">
      <c r="A48" s="54" t="s">
        <v>393</v>
      </c>
      <c r="B48" s="54" t="s">
        <v>433</v>
      </c>
      <c r="C48" s="6">
        <v>25</v>
      </c>
      <c r="D48" s="47" t="s">
        <v>11</v>
      </c>
      <c r="E48" s="50">
        <v>450755</v>
      </c>
      <c r="F48" s="51">
        <v>45098</v>
      </c>
      <c r="G48" s="50" t="s">
        <v>464</v>
      </c>
      <c r="H48" s="50">
        <v>146483.04</v>
      </c>
      <c r="I48" s="25">
        <f t="shared" si="1"/>
        <v>5859.3216000000002</v>
      </c>
      <c r="J48" s="43">
        <v>45473</v>
      </c>
    </row>
    <row r="49" spans="1:10" ht="94.5">
      <c r="A49" s="54" t="s">
        <v>394</v>
      </c>
      <c r="B49" s="54" t="s">
        <v>434</v>
      </c>
      <c r="C49" s="6">
        <v>8</v>
      </c>
      <c r="D49" s="47" t="s">
        <v>11</v>
      </c>
      <c r="E49" s="50">
        <v>700000</v>
      </c>
      <c r="F49" s="51">
        <v>45098</v>
      </c>
      <c r="G49" s="50" t="s">
        <v>465</v>
      </c>
      <c r="H49" s="50">
        <v>696000</v>
      </c>
      <c r="I49" s="25">
        <f t="shared" si="1"/>
        <v>87000</v>
      </c>
      <c r="J49" s="43">
        <v>45473</v>
      </c>
    </row>
    <row r="50" spans="1:10" ht="94.5">
      <c r="A50" s="61" t="s">
        <v>395</v>
      </c>
      <c r="B50" s="54" t="s">
        <v>435</v>
      </c>
      <c r="C50" s="6">
        <v>10</v>
      </c>
      <c r="D50" s="47" t="s">
        <v>11</v>
      </c>
      <c r="E50" s="50">
        <v>13630</v>
      </c>
      <c r="F50" s="51">
        <v>45103</v>
      </c>
      <c r="G50" s="50" t="s">
        <v>312</v>
      </c>
      <c r="H50" s="50">
        <v>13630</v>
      </c>
      <c r="I50" s="25">
        <f t="shared" si="1"/>
        <v>1363</v>
      </c>
      <c r="J50" s="43">
        <v>45473</v>
      </c>
    </row>
    <row r="51" spans="1:10" ht="94.5">
      <c r="A51" s="54" t="s">
        <v>396</v>
      </c>
      <c r="B51" s="54" t="s">
        <v>436</v>
      </c>
      <c r="C51" s="6"/>
      <c r="D51" s="47" t="s">
        <v>11</v>
      </c>
      <c r="E51" s="50">
        <v>115200</v>
      </c>
      <c r="F51" s="51">
        <v>45103</v>
      </c>
      <c r="G51" s="50" t="s">
        <v>445</v>
      </c>
      <c r="H51" s="50">
        <v>97920</v>
      </c>
      <c r="I51" s="25" t="e">
        <f t="shared" si="1"/>
        <v>#DIV/0!</v>
      </c>
      <c r="J51" s="43">
        <v>45473</v>
      </c>
    </row>
    <row r="52" spans="1:10" ht="94.5">
      <c r="A52" s="54" t="s">
        <v>397</v>
      </c>
      <c r="B52" s="54" t="s">
        <v>437</v>
      </c>
      <c r="C52" s="6">
        <v>2500</v>
      </c>
      <c r="D52" s="47" t="s">
        <v>11</v>
      </c>
      <c r="E52" s="50">
        <v>998000</v>
      </c>
      <c r="F52" s="51">
        <v>45104</v>
      </c>
      <c r="G52" s="50" t="s">
        <v>466</v>
      </c>
      <c r="H52" s="50">
        <v>973050</v>
      </c>
      <c r="I52" s="25">
        <f t="shared" si="1"/>
        <v>389.22</v>
      </c>
      <c r="J52" s="43">
        <v>45473</v>
      </c>
    </row>
    <row r="53" spans="1:10" ht="94.5">
      <c r="A53" s="54" t="s">
        <v>398</v>
      </c>
      <c r="B53" s="54" t="s">
        <v>438</v>
      </c>
      <c r="C53" s="6">
        <v>100</v>
      </c>
      <c r="D53" s="47" t="s">
        <v>11</v>
      </c>
      <c r="E53" s="50">
        <v>16620</v>
      </c>
      <c r="F53" s="51">
        <v>45104</v>
      </c>
      <c r="G53" s="50" t="s">
        <v>467</v>
      </c>
      <c r="H53" s="50">
        <v>16620</v>
      </c>
      <c r="I53" s="25">
        <f t="shared" si="1"/>
        <v>166.2</v>
      </c>
      <c r="J53" s="43">
        <v>45473</v>
      </c>
    </row>
    <row r="54" spans="1:10" ht="94.5">
      <c r="A54" s="54" t="s">
        <v>399</v>
      </c>
      <c r="B54" s="54" t="s">
        <v>12</v>
      </c>
      <c r="C54" s="6">
        <v>425</v>
      </c>
      <c r="D54" s="44" t="s">
        <v>11</v>
      </c>
      <c r="E54" s="58">
        <v>150890</v>
      </c>
      <c r="F54" s="59">
        <v>45105</v>
      </c>
      <c r="G54" s="58" t="s">
        <v>24</v>
      </c>
      <c r="H54" s="58">
        <v>140327.63</v>
      </c>
      <c r="I54" s="25">
        <f t="shared" si="1"/>
        <v>330.18265882352944</v>
      </c>
      <c r="J54" s="36">
        <v>45473</v>
      </c>
    </row>
    <row r="55" spans="1:10" ht="94.5">
      <c r="A55" s="6" t="s">
        <v>400</v>
      </c>
      <c r="B55" s="37" t="s">
        <v>261</v>
      </c>
      <c r="C55" s="6">
        <v>1242</v>
      </c>
      <c r="D55" s="44" t="s">
        <v>11</v>
      </c>
      <c r="E55" s="25">
        <v>39908</v>
      </c>
      <c r="F55" s="59">
        <v>45107</v>
      </c>
      <c r="G55" s="37" t="s">
        <v>445</v>
      </c>
      <c r="H55" s="25">
        <v>39708.46</v>
      </c>
      <c r="I55" s="25">
        <f t="shared" si="1"/>
        <v>31.971384863123994</v>
      </c>
      <c r="J55" s="36">
        <v>45473</v>
      </c>
    </row>
    <row r="56" spans="1:10" ht="94.5">
      <c r="A56" s="6" t="s">
        <v>401</v>
      </c>
      <c r="B56" s="37" t="s">
        <v>439</v>
      </c>
      <c r="C56" s="6">
        <v>710</v>
      </c>
      <c r="D56" s="44" t="s">
        <v>11</v>
      </c>
      <c r="E56" s="25">
        <v>19350</v>
      </c>
      <c r="F56" s="59">
        <v>45107</v>
      </c>
      <c r="G56" s="37" t="s">
        <v>445</v>
      </c>
      <c r="H56" s="25">
        <v>19350</v>
      </c>
      <c r="I56" s="25">
        <f t="shared" si="1"/>
        <v>27.253521126760564</v>
      </c>
      <c r="J56" s="36">
        <v>45473</v>
      </c>
    </row>
    <row r="57" spans="1:10" ht="94.5">
      <c r="A57" s="6" t="s">
        <v>402</v>
      </c>
      <c r="B57" s="37" t="s">
        <v>440</v>
      </c>
      <c r="C57" s="6">
        <v>5000</v>
      </c>
      <c r="D57" s="44" t="s">
        <v>11</v>
      </c>
      <c r="E57" s="25">
        <v>1100000</v>
      </c>
      <c r="F57" s="59">
        <v>45107</v>
      </c>
      <c r="G57" s="37" t="s">
        <v>122</v>
      </c>
      <c r="H57" s="25">
        <v>1100000</v>
      </c>
      <c r="I57" s="25">
        <f t="shared" si="1"/>
        <v>220</v>
      </c>
      <c r="J57" s="36">
        <v>45473</v>
      </c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8"/>
  <sheetViews>
    <sheetView workbookViewId="0">
      <selection activeCell="C8" sqref="C8"/>
    </sheetView>
  </sheetViews>
  <sheetFormatPr defaultRowHeight="15.75"/>
  <cols>
    <col min="1" max="1" width="27.7109375" style="33" customWidth="1"/>
    <col min="2" max="2" width="36.85546875" style="33" customWidth="1"/>
    <col min="3" max="3" width="15.5703125" style="33" customWidth="1"/>
    <col min="4" max="4" width="28" style="33" customWidth="1"/>
    <col min="5" max="5" width="20.28515625" style="34" customWidth="1"/>
    <col min="6" max="6" width="15.28515625" style="33" customWidth="1"/>
    <col min="7" max="7" width="31" style="48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32" bestFit="1" customWidth="1"/>
    <col min="12" max="16384" width="9.140625" style="32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470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8" t="s">
        <v>7</v>
      </c>
      <c r="H5" s="9" t="s">
        <v>1</v>
      </c>
      <c r="I5" s="9" t="s">
        <v>8</v>
      </c>
      <c r="J5" s="9" t="s">
        <v>9</v>
      </c>
    </row>
    <row r="6" spans="1:11" ht="94.5">
      <c r="A6" s="62" t="s">
        <v>471</v>
      </c>
      <c r="B6" s="62" t="s">
        <v>472</v>
      </c>
      <c r="C6" s="3">
        <v>400</v>
      </c>
      <c r="D6" s="44" t="s">
        <v>11</v>
      </c>
      <c r="E6" s="50">
        <v>134400</v>
      </c>
      <c r="F6" s="51">
        <v>45110</v>
      </c>
      <c r="G6" s="50" t="s">
        <v>563</v>
      </c>
      <c r="H6" s="50">
        <v>53086.92</v>
      </c>
      <c r="I6" s="4">
        <f t="shared" ref="I6:I23" si="0">H6/C6</f>
        <v>132.71729999999999</v>
      </c>
      <c r="J6" s="36">
        <v>45473</v>
      </c>
      <c r="K6" s="52"/>
    </row>
    <row r="7" spans="1:11" ht="91.5" customHeight="1">
      <c r="A7" s="62" t="s">
        <v>473</v>
      </c>
      <c r="B7" s="62" t="s">
        <v>474</v>
      </c>
      <c r="C7" s="3">
        <v>1110</v>
      </c>
      <c r="D7" s="44" t="s">
        <v>11</v>
      </c>
      <c r="E7" s="50">
        <v>285076</v>
      </c>
      <c r="F7" s="51">
        <v>45110</v>
      </c>
      <c r="G7" s="50" t="s">
        <v>564</v>
      </c>
      <c r="H7" s="50">
        <v>224387.84</v>
      </c>
      <c r="I7" s="4">
        <f t="shared" si="0"/>
        <v>202.15120720720719</v>
      </c>
      <c r="J7" s="36">
        <v>45444</v>
      </c>
      <c r="K7" s="52"/>
    </row>
    <row r="8" spans="1:11" ht="94.5">
      <c r="A8" s="62" t="s">
        <v>475</v>
      </c>
      <c r="B8" s="62" t="s">
        <v>110</v>
      </c>
      <c r="C8" s="3" t="s">
        <v>21</v>
      </c>
      <c r="D8" s="44" t="s">
        <v>11</v>
      </c>
      <c r="E8" s="50">
        <v>1500000</v>
      </c>
      <c r="F8" s="51">
        <v>45110</v>
      </c>
      <c r="G8" s="50" t="s">
        <v>565</v>
      </c>
      <c r="H8" s="50">
        <v>1500000</v>
      </c>
      <c r="I8" s="4" t="s">
        <v>38</v>
      </c>
      <c r="J8" s="36">
        <v>45473</v>
      </c>
      <c r="K8" s="52"/>
    </row>
    <row r="9" spans="1:11" ht="94.5">
      <c r="A9" s="62" t="s">
        <v>476</v>
      </c>
      <c r="B9" s="62" t="s">
        <v>474</v>
      </c>
      <c r="C9" s="3">
        <v>237</v>
      </c>
      <c r="D9" s="44" t="s">
        <v>11</v>
      </c>
      <c r="E9" s="50">
        <v>316025</v>
      </c>
      <c r="F9" s="51">
        <v>45110</v>
      </c>
      <c r="G9" s="50" t="s">
        <v>445</v>
      </c>
      <c r="H9" s="50">
        <v>308124.34999999998</v>
      </c>
      <c r="I9" s="4">
        <f t="shared" si="0"/>
        <v>1300.1027426160338</v>
      </c>
      <c r="J9" s="36">
        <v>45473</v>
      </c>
      <c r="K9" s="52"/>
    </row>
    <row r="10" spans="1:11" ht="106.5" customHeight="1">
      <c r="A10" s="62" t="s">
        <v>477</v>
      </c>
      <c r="B10" s="62" t="s">
        <v>478</v>
      </c>
      <c r="C10" s="3">
        <v>5000</v>
      </c>
      <c r="D10" s="44" t="s">
        <v>11</v>
      </c>
      <c r="E10" s="50">
        <v>80000</v>
      </c>
      <c r="F10" s="51">
        <v>45111</v>
      </c>
      <c r="G10" s="50" t="s">
        <v>566</v>
      </c>
      <c r="H10" s="50">
        <v>79000</v>
      </c>
      <c r="I10" s="4">
        <f t="shared" si="0"/>
        <v>15.8</v>
      </c>
      <c r="J10" s="36">
        <v>45473</v>
      </c>
      <c r="K10" s="52"/>
    </row>
    <row r="11" spans="1:11" ht="105" customHeight="1">
      <c r="A11" s="62" t="s">
        <v>479</v>
      </c>
      <c r="B11" s="62" t="s">
        <v>12</v>
      </c>
      <c r="C11" s="3">
        <v>330</v>
      </c>
      <c r="D11" s="44" t="s">
        <v>11</v>
      </c>
      <c r="E11" s="50">
        <v>31020</v>
      </c>
      <c r="F11" s="51">
        <v>45111</v>
      </c>
      <c r="G11" s="50" t="s">
        <v>127</v>
      </c>
      <c r="H11" s="50">
        <v>21396</v>
      </c>
      <c r="I11" s="4">
        <f>H11/C11</f>
        <v>64.836363636363643</v>
      </c>
      <c r="J11" s="36">
        <v>45473</v>
      </c>
      <c r="K11" s="52"/>
    </row>
    <row r="12" spans="1:11" ht="106.5" customHeight="1">
      <c r="A12" s="62" t="s">
        <v>480</v>
      </c>
      <c r="B12" s="62" t="s">
        <v>410</v>
      </c>
      <c r="C12" s="3" t="s">
        <v>21</v>
      </c>
      <c r="D12" s="44" t="s">
        <v>11</v>
      </c>
      <c r="E12" s="50">
        <v>1500000</v>
      </c>
      <c r="F12" s="51">
        <v>45111</v>
      </c>
      <c r="G12" s="50" t="s">
        <v>200</v>
      </c>
      <c r="H12" s="50">
        <v>1500000</v>
      </c>
      <c r="I12" s="25" t="s">
        <v>38</v>
      </c>
      <c r="J12" s="36">
        <v>45657</v>
      </c>
    </row>
    <row r="13" spans="1:11" ht="94.5">
      <c r="A13" s="62" t="s">
        <v>481</v>
      </c>
      <c r="B13" s="62" t="s">
        <v>410</v>
      </c>
      <c r="C13" s="3" t="s">
        <v>21</v>
      </c>
      <c r="D13" s="44" t="s">
        <v>11</v>
      </c>
      <c r="E13" s="50">
        <v>1500000</v>
      </c>
      <c r="F13" s="51">
        <v>45111</v>
      </c>
      <c r="G13" s="50" t="s">
        <v>200</v>
      </c>
      <c r="H13" s="50">
        <v>1500000</v>
      </c>
      <c r="I13" s="4" t="s">
        <v>38</v>
      </c>
      <c r="J13" s="36">
        <v>45657</v>
      </c>
      <c r="K13" s="52"/>
    </row>
    <row r="14" spans="1:11" ht="94.5">
      <c r="A14" s="62" t="s">
        <v>482</v>
      </c>
      <c r="B14" s="62" t="s">
        <v>15</v>
      </c>
      <c r="C14" s="3">
        <v>1560</v>
      </c>
      <c r="D14" s="44" t="s">
        <v>11</v>
      </c>
      <c r="E14" s="50">
        <v>741100</v>
      </c>
      <c r="F14" s="51">
        <v>45114</v>
      </c>
      <c r="G14" s="50" t="s">
        <v>191</v>
      </c>
      <c r="H14" s="50">
        <v>722572.5</v>
      </c>
      <c r="I14" s="4">
        <f>H14/C14</f>
        <v>463.1875</v>
      </c>
      <c r="J14" s="36">
        <v>45657</v>
      </c>
      <c r="K14" s="52"/>
    </row>
    <row r="15" spans="1:11" ht="106.5" customHeight="1">
      <c r="A15" s="62" t="s">
        <v>483</v>
      </c>
      <c r="B15" s="62" t="s">
        <v>12</v>
      </c>
      <c r="C15" s="3">
        <v>250</v>
      </c>
      <c r="D15" s="44" t="s">
        <v>11</v>
      </c>
      <c r="E15" s="50">
        <v>28065</v>
      </c>
      <c r="F15" s="51">
        <v>45114</v>
      </c>
      <c r="G15" s="50" t="s">
        <v>24</v>
      </c>
      <c r="H15" s="50">
        <v>28065</v>
      </c>
      <c r="I15" s="4">
        <f t="shared" ref="I15:I16" si="1">H15/C15</f>
        <v>112.26</v>
      </c>
      <c r="J15" s="36">
        <v>45473</v>
      </c>
      <c r="K15" s="52"/>
    </row>
    <row r="16" spans="1:11" ht="106.5" customHeight="1">
      <c r="A16" s="62" t="s">
        <v>484</v>
      </c>
      <c r="B16" s="62" t="s">
        <v>485</v>
      </c>
      <c r="C16" s="3">
        <v>250</v>
      </c>
      <c r="D16" s="46" t="s">
        <v>11</v>
      </c>
      <c r="E16" s="50">
        <v>437500</v>
      </c>
      <c r="F16" s="51">
        <v>45117</v>
      </c>
      <c r="G16" s="50" t="s">
        <v>127</v>
      </c>
      <c r="H16" s="50">
        <v>437500</v>
      </c>
      <c r="I16" s="4">
        <f t="shared" si="1"/>
        <v>1750</v>
      </c>
      <c r="J16" s="36">
        <v>45473</v>
      </c>
      <c r="K16" s="52"/>
    </row>
    <row r="17" spans="1:11" ht="94.5">
      <c r="A17" s="62" t="s">
        <v>486</v>
      </c>
      <c r="B17" s="62" t="s">
        <v>18</v>
      </c>
      <c r="C17" s="7">
        <v>29000</v>
      </c>
      <c r="D17" s="46" t="s">
        <v>11</v>
      </c>
      <c r="E17" s="50">
        <v>985130</v>
      </c>
      <c r="F17" s="51">
        <v>45117</v>
      </c>
      <c r="G17" s="50" t="s">
        <v>40</v>
      </c>
      <c r="H17" s="50">
        <v>500904</v>
      </c>
      <c r="I17" s="31">
        <f>H17/C17</f>
        <v>17.27255172413793</v>
      </c>
      <c r="J17" s="36">
        <v>45657</v>
      </c>
      <c r="K17" s="52"/>
    </row>
    <row r="18" spans="1:11" ht="106.5" customHeight="1">
      <c r="A18" s="62" t="s">
        <v>487</v>
      </c>
      <c r="B18" s="62" t="s">
        <v>488</v>
      </c>
      <c r="C18" s="3">
        <v>5000</v>
      </c>
      <c r="D18" s="46" t="s">
        <v>11</v>
      </c>
      <c r="E18" s="50">
        <v>682500</v>
      </c>
      <c r="F18" s="51">
        <v>45117</v>
      </c>
      <c r="G18" s="50" t="s">
        <v>567</v>
      </c>
      <c r="H18" s="50">
        <v>494400</v>
      </c>
      <c r="I18" s="31">
        <f>H18/C18</f>
        <v>98.88</v>
      </c>
      <c r="J18" s="36">
        <v>45657</v>
      </c>
    </row>
    <row r="19" spans="1:11" ht="94.5">
      <c r="A19" s="62" t="s">
        <v>489</v>
      </c>
      <c r="B19" s="62" t="s">
        <v>22</v>
      </c>
      <c r="C19" s="3">
        <v>20</v>
      </c>
      <c r="D19" s="44" t="s">
        <v>45</v>
      </c>
      <c r="E19" s="50">
        <v>1873333.4</v>
      </c>
      <c r="F19" s="51">
        <v>45117</v>
      </c>
      <c r="G19" s="50" t="s">
        <v>28</v>
      </c>
      <c r="H19" s="50">
        <v>1873333.4</v>
      </c>
      <c r="I19" s="4">
        <f t="shared" si="0"/>
        <v>93666.67</v>
      </c>
      <c r="J19" s="36">
        <v>45657</v>
      </c>
      <c r="K19" s="52"/>
    </row>
    <row r="20" spans="1:11" ht="99" customHeight="1">
      <c r="A20" s="62" t="s">
        <v>490</v>
      </c>
      <c r="B20" s="62" t="s">
        <v>491</v>
      </c>
      <c r="C20" s="3">
        <v>36</v>
      </c>
      <c r="D20" s="44" t="s">
        <v>11</v>
      </c>
      <c r="E20" s="50">
        <v>57000</v>
      </c>
      <c r="F20" s="51">
        <v>45117</v>
      </c>
      <c r="G20" s="50" t="s">
        <v>568</v>
      </c>
      <c r="H20" s="50">
        <v>47376</v>
      </c>
      <c r="I20" s="4">
        <f t="shared" si="0"/>
        <v>1316</v>
      </c>
      <c r="J20" s="36">
        <v>45657</v>
      </c>
      <c r="K20" s="52"/>
    </row>
    <row r="21" spans="1:11" ht="114" customHeight="1">
      <c r="A21" s="62" t="s">
        <v>492</v>
      </c>
      <c r="B21" s="62" t="s">
        <v>493</v>
      </c>
      <c r="C21" s="5">
        <v>4000</v>
      </c>
      <c r="D21" s="44" t="s">
        <v>11</v>
      </c>
      <c r="E21" s="50">
        <v>446680</v>
      </c>
      <c r="F21" s="51">
        <v>45117</v>
      </c>
      <c r="G21" s="50" t="s">
        <v>43</v>
      </c>
      <c r="H21" s="50">
        <v>446680</v>
      </c>
      <c r="I21" s="4">
        <f t="shared" si="0"/>
        <v>111.67</v>
      </c>
      <c r="J21" s="36">
        <v>45656</v>
      </c>
      <c r="K21" s="52"/>
    </row>
    <row r="22" spans="1:11" ht="106.5" customHeight="1">
      <c r="A22" s="62" t="s">
        <v>494</v>
      </c>
      <c r="B22" s="62" t="s">
        <v>319</v>
      </c>
      <c r="C22" s="3">
        <v>770</v>
      </c>
      <c r="D22" s="44" t="s">
        <v>11</v>
      </c>
      <c r="E22" s="50">
        <v>924000</v>
      </c>
      <c r="F22" s="51">
        <v>45117</v>
      </c>
      <c r="G22" s="50" t="s">
        <v>345</v>
      </c>
      <c r="H22" s="50">
        <v>379891</v>
      </c>
      <c r="I22" s="4">
        <f t="shared" si="0"/>
        <v>493.36493506493508</v>
      </c>
      <c r="J22" s="36">
        <v>45657</v>
      </c>
    </row>
    <row r="23" spans="1:11" ht="106.5" customHeight="1">
      <c r="A23" s="62" t="s">
        <v>495</v>
      </c>
      <c r="B23" s="62" t="s">
        <v>319</v>
      </c>
      <c r="C23" s="3">
        <v>665</v>
      </c>
      <c r="D23" s="44" t="s">
        <v>11</v>
      </c>
      <c r="E23" s="50">
        <v>831250</v>
      </c>
      <c r="F23" s="51">
        <v>45117</v>
      </c>
      <c r="G23" s="50" t="s">
        <v>345</v>
      </c>
      <c r="H23" s="50">
        <v>381692.19</v>
      </c>
      <c r="I23" s="4">
        <f t="shared" si="0"/>
        <v>573.97321804511273</v>
      </c>
      <c r="J23" s="36">
        <v>45657</v>
      </c>
    </row>
    <row r="24" spans="1:11" ht="106.5" customHeight="1">
      <c r="A24" s="62" t="s">
        <v>496</v>
      </c>
      <c r="B24" s="62" t="s">
        <v>317</v>
      </c>
      <c r="C24" s="6">
        <v>1600</v>
      </c>
      <c r="D24" s="44" t="s">
        <v>11</v>
      </c>
      <c r="E24" s="50">
        <v>880000</v>
      </c>
      <c r="F24" s="51">
        <v>45118</v>
      </c>
      <c r="G24" s="50" t="s">
        <v>346</v>
      </c>
      <c r="H24" s="50">
        <v>445280</v>
      </c>
      <c r="I24" s="25">
        <f>H24/C24</f>
        <v>278.3</v>
      </c>
      <c r="J24" s="36">
        <v>45657</v>
      </c>
    </row>
    <row r="25" spans="1:11" ht="63" customHeight="1">
      <c r="A25" s="62" t="s">
        <v>497</v>
      </c>
      <c r="B25" s="62" t="s">
        <v>498</v>
      </c>
      <c r="C25" s="6">
        <v>3000</v>
      </c>
      <c r="D25" s="44" t="s">
        <v>11</v>
      </c>
      <c r="E25" s="50">
        <v>397800</v>
      </c>
      <c r="F25" s="51">
        <v>45118</v>
      </c>
      <c r="G25" s="50" t="s">
        <v>569</v>
      </c>
      <c r="H25" s="50">
        <v>381888</v>
      </c>
      <c r="I25" s="25">
        <f>H25/C25</f>
        <v>127.29600000000001</v>
      </c>
      <c r="J25" s="36">
        <v>45657</v>
      </c>
    </row>
    <row r="26" spans="1:11" ht="63" customHeight="1">
      <c r="A26" s="62" t="s">
        <v>499</v>
      </c>
      <c r="B26" s="62" t="s">
        <v>500</v>
      </c>
      <c r="C26" s="6">
        <v>150</v>
      </c>
      <c r="D26" s="44" t="s">
        <v>11</v>
      </c>
      <c r="E26" s="50">
        <v>222750</v>
      </c>
      <c r="F26" s="51">
        <v>45118</v>
      </c>
      <c r="G26" s="50" t="s">
        <v>127</v>
      </c>
      <c r="H26" s="50">
        <v>222750</v>
      </c>
      <c r="I26" s="25">
        <f t="shared" ref="I26:I57" si="2">H26/C26</f>
        <v>1485</v>
      </c>
      <c r="J26" s="36">
        <v>45657</v>
      </c>
    </row>
    <row r="27" spans="1:11" ht="96.75" customHeight="1">
      <c r="A27" s="62" t="s">
        <v>501</v>
      </c>
      <c r="B27" s="62" t="s">
        <v>109</v>
      </c>
      <c r="C27" s="37">
        <v>700</v>
      </c>
      <c r="D27" s="44" t="s">
        <v>11</v>
      </c>
      <c r="E27" s="50">
        <v>755300</v>
      </c>
      <c r="F27" s="51">
        <v>45118</v>
      </c>
      <c r="G27" s="50" t="s">
        <v>123</v>
      </c>
      <c r="H27" s="50">
        <v>101950</v>
      </c>
      <c r="I27" s="25">
        <f t="shared" si="2"/>
        <v>145.64285714285714</v>
      </c>
      <c r="J27" s="36">
        <v>45473</v>
      </c>
    </row>
    <row r="28" spans="1:11" ht="96" customHeight="1">
      <c r="A28" s="62" t="s">
        <v>502</v>
      </c>
      <c r="B28" s="62" t="s">
        <v>503</v>
      </c>
      <c r="C28" s="6">
        <v>1600</v>
      </c>
      <c r="D28" s="44" t="s">
        <v>11</v>
      </c>
      <c r="E28" s="50">
        <v>201002</v>
      </c>
      <c r="F28" s="51">
        <v>45121</v>
      </c>
      <c r="G28" s="50" t="s">
        <v>304</v>
      </c>
      <c r="H28" s="50">
        <v>201002</v>
      </c>
      <c r="I28" s="25">
        <f t="shared" si="2"/>
        <v>125.62625</v>
      </c>
      <c r="J28" s="36">
        <v>45657</v>
      </c>
    </row>
    <row r="29" spans="1:11" ht="98.25" customHeight="1">
      <c r="A29" s="62" t="s">
        <v>504</v>
      </c>
      <c r="B29" s="62" t="s">
        <v>12</v>
      </c>
      <c r="C29" s="6">
        <v>100</v>
      </c>
      <c r="D29" s="44" t="s">
        <v>11</v>
      </c>
      <c r="E29" s="50">
        <v>14400</v>
      </c>
      <c r="F29" s="51">
        <v>45121</v>
      </c>
      <c r="G29" s="50" t="s">
        <v>24</v>
      </c>
      <c r="H29" s="50">
        <v>14400</v>
      </c>
      <c r="I29" s="25">
        <f t="shared" si="2"/>
        <v>144</v>
      </c>
      <c r="J29" s="36">
        <v>45657</v>
      </c>
    </row>
    <row r="30" spans="1:11" ht="102" customHeight="1">
      <c r="A30" s="62" t="s">
        <v>505</v>
      </c>
      <c r="B30" s="62" t="s">
        <v>506</v>
      </c>
      <c r="C30" s="6">
        <v>100</v>
      </c>
      <c r="D30" s="44" t="s">
        <v>11</v>
      </c>
      <c r="E30" s="50">
        <v>63800</v>
      </c>
      <c r="F30" s="51">
        <v>45121</v>
      </c>
      <c r="G30" s="50" t="s">
        <v>312</v>
      </c>
      <c r="H30" s="50">
        <v>63800</v>
      </c>
      <c r="I30" s="25">
        <f t="shared" si="2"/>
        <v>638</v>
      </c>
      <c r="J30" s="36">
        <v>45657</v>
      </c>
    </row>
    <row r="31" spans="1:11" ht="94.5" customHeight="1">
      <c r="A31" s="62" t="s">
        <v>507</v>
      </c>
      <c r="B31" s="62" t="s">
        <v>439</v>
      </c>
      <c r="C31" s="6">
        <v>175</v>
      </c>
      <c r="D31" s="44" t="s">
        <v>11</v>
      </c>
      <c r="E31" s="50">
        <v>89350</v>
      </c>
      <c r="F31" s="51">
        <v>45121</v>
      </c>
      <c r="G31" s="50" t="s">
        <v>570</v>
      </c>
      <c r="H31" s="50">
        <v>54950.25</v>
      </c>
      <c r="I31" s="25">
        <f t="shared" si="2"/>
        <v>314.00142857142856</v>
      </c>
      <c r="J31" s="36">
        <v>45657</v>
      </c>
    </row>
    <row r="32" spans="1:11" ht="94.5">
      <c r="A32" s="62" t="s">
        <v>508</v>
      </c>
      <c r="B32" s="62" t="s">
        <v>34</v>
      </c>
      <c r="C32" s="3" t="s">
        <v>21</v>
      </c>
      <c r="D32" s="44" t="s">
        <v>11</v>
      </c>
      <c r="E32" s="50">
        <v>1500000</v>
      </c>
      <c r="F32" s="51">
        <v>45124</v>
      </c>
      <c r="G32" s="50" t="s">
        <v>43</v>
      </c>
      <c r="H32" s="50">
        <v>1500000</v>
      </c>
      <c r="I32" s="25" t="s">
        <v>38</v>
      </c>
      <c r="J32" s="36">
        <v>45473</v>
      </c>
    </row>
    <row r="33" spans="1:10" ht="94.5">
      <c r="A33" s="62" t="s">
        <v>509</v>
      </c>
      <c r="B33" s="62" t="s">
        <v>426</v>
      </c>
      <c r="C33" s="6">
        <v>30</v>
      </c>
      <c r="D33" s="44" t="s">
        <v>11</v>
      </c>
      <c r="E33" s="50">
        <v>76861.350000000006</v>
      </c>
      <c r="F33" s="51">
        <v>45124</v>
      </c>
      <c r="G33" s="50" t="s">
        <v>459</v>
      </c>
      <c r="H33" s="50">
        <v>60335.69</v>
      </c>
      <c r="I33" s="25">
        <f t="shared" si="2"/>
        <v>2011.1896666666667</v>
      </c>
      <c r="J33" s="36">
        <v>45657</v>
      </c>
    </row>
    <row r="34" spans="1:10" ht="94.5">
      <c r="A34" s="62" t="s">
        <v>510</v>
      </c>
      <c r="B34" s="62" t="s">
        <v>511</v>
      </c>
      <c r="C34" s="6">
        <v>1600</v>
      </c>
      <c r="D34" s="44" t="s">
        <v>11</v>
      </c>
      <c r="E34" s="50">
        <v>53872</v>
      </c>
      <c r="F34" s="51">
        <v>45125</v>
      </c>
      <c r="G34" s="50" t="s">
        <v>571</v>
      </c>
      <c r="H34" s="50">
        <v>53872</v>
      </c>
      <c r="I34" s="25">
        <f t="shared" si="2"/>
        <v>33.67</v>
      </c>
      <c r="J34" s="36">
        <v>45657</v>
      </c>
    </row>
    <row r="35" spans="1:10" ht="110.25">
      <c r="A35" s="62" t="s">
        <v>512</v>
      </c>
      <c r="B35" s="62" t="s">
        <v>513</v>
      </c>
      <c r="C35" s="6">
        <v>6630</v>
      </c>
      <c r="D35" s="44" t="s">
        <v>238</v>
      </c>
      <c r="E35" s="50">
        <v>476997</v>
      </c>
      <c r="F35" s="51">
        <v>45125</v>
      </c>
      <c r="G35" s="50" t="s">
        <v>572</v>
      </c>
      <c r="H35" s="50">
        <v>265000</v>
      </c>
      <c r="I35" s="25">
        <f t="shared" si="2"/>
        <v>39.969834087481146</v>
      </c>
      <c r="J35" s="36">
        <v>45657</v>
      </c>
    </row>
    <row r="36" spans="1:10" ht="94.5">
      <c r="A36" s="62" t="s">
        <v>514</v>
      </c>
      <c r="B36" s="62" t="s">
        <v>17</v>
      </c>
      <c r="C36" s="6">
        <v>3355</v>
      </c>
      <c r="D36" s="44" t="s">
        <v>11</v>
      </c>
      <c r="E36" s="50">
        <v>995327.85</v>
      </c>
      <c r="F36" s="51">
        <v>45128</v>
      </c>
      <c r="G36" s="50" t="s">
        <v>26</v>
      </c>
      <c r="H36" s="50">
        <v>536800</v>
      </c>
      <c r="I36" s="25">
        <f t="shared" si="2"/>
        <v>160</v>
      </c>
      <c r="J36" s="36">
        <v>45657</v>
      </c>
    </row>
    <row r="37" spans="1:10" ht="94.5">
      <c r="A37" s="62" t="s">
        <v>515</v>
      </c>
      <c r="B37" s="62" t="s">
        <v>15</v>
      </c>
      <c r="C37" s="41">
        <v>3800</v>
      </c>
      <c r="D37" s="47" t="s">
        <v>11</v>
      </c>
      <c r="E37" s="50">
        <v>1961000</v>
      </c>
      <c r="F37" s="51">
        <v>45128</v>
      </c>
      <c r="G37" s="50" t="s">
        <v>573</v>
      </c>
      <c r="H37" s="50">
        <v>1951195</v>
      </c>
      <c r="I37" s="42">
        <f t="shared" si="2"/>
        <v>513.47236842105258</v>
      </c>
      <c r="J37" s="43">
        <v>45657</v>
      </c>
    </row>
    <row r="38" spans="1:10" ht="94.5">
      <c r="A38" s="62" t="s">
        <v>516</v>
      </c>
      <c r="B38" s="62" t="s">
        <v>22</v>
      </c>
      <c r="C38" s="6">
        <v>100</v>
      </c>
      <c r="D38" s="47" t="s">
        <v>585</v>
      </c>
      <c r="E38" s="50">
        <v>9366667</v>
      </c>
      <c r="F38" s="51">
        <v>45128</v>
      </c>
      <c r="G38" s="50" t="s">
        <v>28</v>
      </c>
      <c r="H38" s="50">
        <v>9366667</v>
      </c>
      <c r="I38" s="25">
        <f t="shared" si="2"/>
        <v>93666.67</v>
      </c>
      <c r="J38" s="43">
        <v>45657</v>
      </c>
    </row>
    <row r="39" spans="1:10" ht="94.5">
      <c r="A39" s="62" t="s">
        <v>517</v>
      </c>
      <c r="B39" s="62" t="s">
        <v>518</v>
      </c>
      <c r="C39" s="6">
        <v>171</v>
      </c>
      <c r="D39" s="47" t="s">
        <v>11</v>
      </c>
      <c r="E39" s="50">
        <v>150000</v>
      </c>
      <c r="F39" s="51">
        <v>45128</v>
      </c>
      <c r="G39" s="50" t="s">
        <v>186</v>
      </c>
      <c r="H39" s="50">
        <v>149996</v>
      </c>
      <c r="I39" s="25">
        <f t="shared" si="2"/>
        <v>877.16959064327489</v>
      </c>
      <c r="J39" s="43">
        <v>45657</v>
      </c>
    </row>
    <row r="40" spans="1:10" ht="94.5">
      <c r="A40" s="62" t="s">
        <v>519</v>
      </c>
      <c r="B40" s="62" t="s">
        <v>165</v>
      </c>
      <c r="C40" s="6">
        <v>2500</v>
      </c>
      <c r="D40" s="47" t="s">
        <v>11</v>
      </c>
      <c r="E40" s="50">
        <v>6624000</v>
      </c>
      <c r="F40" s="51">
        <v>45131</v>
      </c>
      <c r="G40" s="50" t="s">
        <v>124</v>
      </c>
      <c r="H40" s="50">
        <v>6590880</v>
      </c>
      <c r="I40" s="25">
        <f t="shared" si="2"/>
        <v>2636.3519999999999</v>
      </c>
      <c r="J40" s="43">
        <v>45656</v>
      </c>
    </row>
    <row r="41" spans="1:10" ht="94.5">
      <c r="A41" s="62" t="s">
        <v>520</v>
      </c>
      <c r="B41" s="62" t="s">
        <v>521</v>
      </c>
      <c r="C41" s="6">
        <v>750</v>
      </c>
      <c r="D41" s="47" t="s">
        <v>11</v>
      </c>
      <c r="E41" s="50">
        <v>183300</v>
      </c>
      <c r="F41" s="51">
        <v>45131</v>
      </c>
      <c r="G41" s="50" t="s">
        <v>574</v>
      </c>
      <c r="H41" s="50">
        <v>80651.5</v>
      </c>
      <c r="I41" s="25">
        <f t="shared" si="2"/>
        <v>107.53533333333333</v>
      </c>
      <c r="J41" s="43">
        <v>45657</v>
      </c>
    </row>
    <row r="42" spans="1:10" ht="94.5">
      <c r="A42" s="62" t="s">
        <v>522</v>
      </c>
      <c r="B42" s="62" t="s">
        <v>12</v>
      </c>
      <c r="C42" s="6">
        <v>200</v>
      </c>
      <c r="D42" s="47" t="s">
        <v>11</v>
      </c>
      <c r="E42" s="50">
        <v>36160</v>
      </c>
      <c r="F42" s="51">
        <v>45131</v>
      </c>
      <c r="G42" s="50" t="s">
        <v>127</v>
      </c>
      <c r="H42" s="50">
        <v>36160</v>
      </c>
      <c r="I42" s="25">
        <f t="shared" si="2"/>
        <v>180.8</v>
      </c>
      <c r="J42" s="43">
        <v>45657</v>
      </c>
    </row>
    <row r="43" spans="1:10" ht="94.5">
      <c r="A43" s="62" t="s">
        <v>523</v>
      </c>
      <c r="B43" s="62" t="s">
        <v>31</v>
      </c>
      <c r="C43" s="6"/>
      <c r="D43" s="47" t="s">
        <v>11</v>
      </c>
      <c r="E43" s="50">
        <v>961950</v>
      </c>
      <c r="F43" s="51">
        <v>45131</v>
      </c>
      <c r="G43" s="50" t="s">
        <v>575</v>
      </c>
      <c r="H43" s="50">
        <v>717229.5</v>
      </c>
      <c r="I43" s="25" t="e">
        <f t="shared" si="2"/>
        <v>#DIV/0!</v>
      </c>
      <c r="J43" s="43">
        <v>45473</v>
      </c>
    </row>
    <row r="44" spans="1:10" ht="94.5">
      <c r="A44" s="62" t="s">
        <v>524</v>
      </c>
      <c r="B44" s="62" t="s">
        <v>525</v>
      </c>
      <c r="C44" s="6">
        <v>50</v>
      </c>
      <c r="D44" s="47" t="s">
        <v>11</v>
      </c>
      <c r="E44" s="50">
        <v>38940</v>
      </c>
      <c r="F44" s="51">
        <v>45131</v>
      </c>
      <c r="G44" s="50" t="s">
        <v>124</v>
      </c>
      <c r="H44" s="50">
        <v>37900</v>
      </c>
      <c r="I44" s="25">
        <f t="shared" si="2"/>
        <v>758</v>
      </c>
      <c r="J44" s="43">
        <v>45657</v>
      </c>
    </row>
    <row r="45" spans="1:10" ht="94.5">
      <c r="A45" s="62" t="s">
        <v>526</v>
      </c>
      <c r="B45" s="62" t="s">
        <v>527</v>
      </c>
      <c r="C45" s="41">
        <v>1</v>
      </c>
      <c r="D45" s="47" t="s">
        <v>586</v>
      </c>
      <c r="E45" s="50">
        <v>12571000</v>
      </c>
      <c r="F45" s="51">
        <v>45131</v>
      </c>
      <c r="G45" s="50" t="s">
        <v>576</v>
      </c>
      <c r="H45" s="50">
        <v>12571000</v>
      </c>
      <c r="I45" s="25">
        <f t="shared" si="2"/>
        <v>12571000</v>
      </c>
      <c r="J45" s="43">
        <v>45291</v>
      </c>
    </row>
    <row r="46" spans="1:10" ht="94.5">
      <c r="A46" s="62" t="s">
        <v>528</v>
      </c>
      <c r="B46" s="62" t="s">
        <v>529</v>
      </c>
      <c r="C46" s="6">
        <v>6000</v>
      </c>
      <c r="D46" s="47" t="s">
        <v>11</v>
      </c>
      <c r="E46" s="50">
        <v>720000</v>
      </c>
      <c r="F46" s="51">
        <v>45131</v>
      </c>
      <c r="G46" s="50" t="s">
        <v>577</v>
      </c>
      <c r="H46" s="50">
        <v>720000</v>
      </c>
      <c r="I46" s="25">
        <f t="shared" si="2"/>
        <v>120</v>
      </c>
      <c r="J46" s="43">
        <v>45473</v>
      </c>
    </row>
    <row r="47" spans="1:10" ht="94.5">
      <c r="A47" s="62" t="s">
        <v>530</v>
      </c>
      <c r="B47" s="62" t="s">
        <v>411</v>
      </c>
      <c r="C47" s="6" t="s">
        <v>21</v>
      </c>
      <c r="D47" s="47" t="s">
        <v>11</v>
      </c>
      <c r="E47" s="50">
        <v>1500000</v>
      </c>
      <c r="F47" s="51">
        <v>45131</v>
      </c>
      <c r="G47" s="50" t="s">
        <v>200</v>
      </c>
      <c r="H47" s="50">
        <v>1500000</v>
      </c>
      <c r="I47" s="25" t="s">
        <v>38</v>
      </c>
      <c r="J47" s="43">
        <v>45657</v>
      </c>
    </row>
    <row r="48" spans="1:10" ht="94.5">
      <c r="A48" s="62" t="s">
        <v>531</v>
      </c>
      <c r="B48" s="62" t="s">
        <v>532</v>
      </c>
      <c r="C48" s="6">
        <v>3</v>
      </c>
      <c r="D48" s="47" t="s">
        <v>314</v>
      </c>
      <c r="E48" s="50">
        <v>156798.99</v>
      </c>
      <c r="F48" s="51">
        <v>45131</v>
      </c>
      <c r="G48" s="50" t="s">
        <v>42</v>
      </c>
      <c r="H48" s="50">
        <v>145822</v>
      </c>
      <c r="I48" s="25">
        <f t="shared" si="2"/>
        <v>48607.333333333336</v>
      </c>
      <c r="J48" s="43">
        <v>45473</v>
      </c>
    </row>
    <row r="49" spans="1:10" ht="94.5">
      <c r="A49" s="62" t="s">
        <v>533</v>
      </c>
      <c r="B49" s="62" t="s">
        <v>534</v>
      </c>
      <c r="C49" s="6">
        <v>6000</v>
      </c>
      <c r="D49" s="47" t="s">
        <v>11</v>
      </c>
      <c r="E49" s="50">
        <v>275980</v>
      </c>
      <c r="F49" s="51">
        <v>45131</v>
      </c>
      <c r="G49" s="50" t="s">
        <v>578</v>
      </c>
      <c r="H49" s="50">
        <v>178007.1</v>
      </c>
      <c r="I49" s="25">
        <f t="shared" si="2"/>
        <v>29.667850000000001</v>
      </c>
      <c r="J49" s="43">
        <v>45656</v>
      </c>
    </row>
    <row r="50" spans="1:10" ht="94.5">
      <c r="A50" s="62" t="s">
        <v>535</v>
      </c>
      <c r="B50" s="62" t="s">
        <v>536</v>
      </c>
      <c r="C50" s="6">
        <v>180</v>
      </c>
      <c r="D50" s="47" t="s">
        <v>11</v>
      </c>
      <c r="E50" s="50">
        <v>54739.8</v>
      </c>
      <c r="F50" s="51">
        <v>45131</v>
      </c>
      <c r="G50" s="50" t="s">
        <v>579</v>
      </c>
      <c r="H50" s="50">
        <v>54739.8</v>
      </c>
      <c r="I50" s="25">
        <f t="shared" si="2"/>
        <v>304.11</v>
      </c>
      <c r="J50" s="43">
        <v>45656</v>
      </c>
    </row>
    <row r="51" spans="1:10" ht="94.5">
      <c r="A51" s="62" t="s">
        <v>537</v>
      </c>
      <c r="B51" s="62" t="s">
        <v>538</v>
      </c>
      <c r="C51" s="6">
        <v>30000</v>
      </c>
      <c r="D51" s="47" t="s">
        <v>11</v>
      </c>
      <c r="E51" s="50">
        <v>778166.7</v>
      </c>
      <c r="F51" s="51">
        <v>45131</v>
      </c>
      <c r="G51" s="50" t="s">
        <v>573</v>
      </c>
      <c r="H51" s="50">
        <v>778166.7</v>
      </c>
      <c r="I51" s="25">
        <f t="shared" si="2"/>
        <v>25.938889999999997</v>
      </c>
      <c r="J51" s="43">
        <v>45656</v>
      </c>
    </row>
    <row r="52" spans="1:10" ht="94.5">
      <c r="A52" s="62" t="s">
        <v>539</v>
      </c>
      <c r="B52" s="62" t="s">
        <v>540</v>
      </c>
      <c r="C52" s="6">
        <v>420</v>
      </c>
      <c r="D52" s="47" t="s">
        <v>11</v>
      </c>
      <c r="E52" s="50">
        <v>9773.4</v>
      </c>
      <c r="F52" s="51">
        <v>45132</v>
      </c>
      <c r="G52" s="50" t="s">
        <v>295</v>
      </c>
      <c r="H52" s="50">
        <v>9773.4</v>
      </c>
      <c r="I52" s="25">
        <f t="shared" si="2"/>
        <v>23.27</v>
      </c>
      <c r="J52" s="43">
        <v>45656</v>
      </c>
    </row>
    <row r="53" spans="1:10" ht="94.5">
      <c r="A53" s="62" t="s">
        <v>541</v>
      </c>
      <c r="B53" s="62" t="s">
        <v>542</v>
      </c>
      <c r="C53" s="6">
        <v>400</v>
      </c>
      <c r="D53" s="47" t="s">
        <v>11</v>
      </c>
      <c r="E53" s="50">
        <v>318960</v>
      </c>
      <c r="F53" s="51">
        <v>45132</v>
      </c>
      <c r="G53" s="50" t="s">
        <v>295</v>
      </c>
      <c r="H53" s="50">
        <v>215298</v>
      </c>
      <c r="I53" s="25">
        <f t="shared" si="2"/>
        <v>538.245</v>
      </c>
      <c r="J53" s="43">
        <v>45656</v>
      </c>
    </row>
    <row r="54" spans="1:10" ht="94.5">
      <c r="A54" s="62" t="s">
        <v>543</v>
      </c>
      <c r="B54" s="62" t="s">
        <v>171</v>
      </c>
      <c r="C54" s="6">
        <v>5000</v>
      </c>
      <c r="D54" s="44" t="s">
        <v>11</v>
      </c>
      <c r="E54" s="50">
        <v>27150</v>
      </c>
      <c r="F54" s="51">
        <v>45132</v>
      </c>
      <c r="G54" s="50" t="s">
        <v>580</v>
      </c>
      <c r="H54" s="50">
        <v>17064.25</v>
      </c>
      <c r="I54" s="25">
        <f t="shared" si="2"/>
        <v>3.4128500000000002</v>
      </c>
      <c r="J54" s="36">
        <v>45656</v>
      </c>
    </row>
    <row r="55" spans="1:10" ht="94.5">
      <c r="A55" s="62" t="s">
        <v>544</v>
      </c>
      <c r="B55" s="62" t="s">
        <v>545</v>
      </c>
      <c r="C55" s="6">
        <v>150</v>
      </c>
      <c r="D55" s="44" t="s">
        <v>11</v>
      </c>
      <c r="E55" s="50">
        <v>88125</v>
      </c>
      <c r="F55" s="51">
        <v>45132</v>
      </c>
      <c r="G55" s="50" t="s">
        <v>123</v>
      </c>
      <c r="H55" s="50">
        <v>87684.37</v>
      </c>
      <c r="I55" s="25">
        <f t="shared" si="2"/>
        <v>584.56246666666664</v>
      </c>
      <c r="J55" s="36">
        <v>45656</v>
      </c>
    </row>
    <row r="56" spans="1:10" ht="94.5">
      <c r="A56" s="62" t="s">
        <v>546</v>
      </c>
      <c r="B56" s="62" t="s">
        <v>171</v>
      </c>
      <c r="C56" s="6">
        <v>440000</v>
      </c>
      <c r="D56" s="44" t="s">
        <v>11</v>
      </c>
      <c r="E56" s="50">
        <v>3211800</v>
      </c>
      <c r="F56" s="51">
        <v>45132</v>
      </c>
      <c r="G56" s="50" t="s">
        <v>189</v>
      </c>
      <c r="H56" s="50">
        <v>1069274</v>
      </c>
      <c r="I56" s="25">
        <f t="shared" si="2"/>
        <v>2.4301681818181819</v>
      </c>
      <c r="J56" s="36">
        <v>45656</v>
      </c>
    </row>
    <row r="57" spans="1:10" ht="94.5">
      <c r="A57" s="62" t="s">
        <v>547</v>
      </c>
      <c r="B57" s="62" t="s">
        <v>32</v>
      </c>
      <c r="C57" s="6">
        <v>1170</v>
      </c>
      <c r="D57" s="44" t="s">
        <v>11</v>
      </c>
      <c r="E57" s="50">
        <v>96761.25</v>
      </c>
      <c r="F57" s="51">
        <v>45132</v>
      </c>
      <c r="G57" s="50" t="s">
        <v>581</v>
      </c>
      <c r="H57" s="50">
        <v>61757.48</v>
      </c>
      <c r="I57" s="25">
        <f t="shared" si="2"/>
        <v>52.784170940170945</v>
      </c>
      <c r="J57" s="36">
        <v>45656</v>
      </c>
    </row>
    <row r="58" spans="1:10" ht="94.5">
      <c r="A58" s="62" t="s">
        <v>548</v>
      </c>
      <c r="B58" s="62" t="s">
        <v>549</v>
      </c>
      <c r="C58" s="6">
        <v>300</v>
      </c>
      <c r="D58" s="44" t="s">
        <v>11</v>
      </c>
      <c r="E58" s="50">
        <v>28860</v>
      </c>
      <c r="F58" s="51">
        <v>45132</v>
      </c>
      <c r="G58" s="50" t="s">
        <v>24</v>
      </c>
      <c r="H58" s="50">
        <v>19913.400000000001</v>
      </c>
      <c r="I58" s="25">
        <f t="shared" ref="I58:I68" si="3">H58/C58</f>
        <v>66.378</v>
      </c>
      <c r="J58" s="36">
        <v>45657</v>
      </c>
    </row>
    <row r="59" spans="1:10" ht="94.5">
      <c r="A59" s="62" t="s">
        <v>550</v>
      </c>
      <c r="B59" s="62" t="s">
        <v>15</v>
      </c>
      <c r="C59" s="6">
        <v>2360</v>
      </c>
      <c r="D59" s="44" t="s">
        <v>11</v>
      </c>
      <c r="E59" s="50">
        <v>1121800</v>
      </c>
      <c r="F59" s="51">
        <v>45132</v>
      </c>
      <c r="G59" s="50" t="s">
        <v>191</v>
      </c>
      <c r="H59" s="50">
        <v>1093755</v>
      </c>
      <c r="I59" s="25">
        <f t="shared" si="3"/>
        <v>463.45550847457628</v>
      </c>
      <c r="J59" s="36">
        <v>45656</v>
      </c>
    </row>
    <row r="60" spans="1:10" ht="99.75">
      <c r="A60" s="62" t="s">
        <v>551</v>
      </c>
      <c r="B60" s="62" t="s">
        <v>14</v>
      </c>
      <c r="C60" s="6">
        <v>8590</v>
      </c>
      <c r="D60" s="44" t="s">
        <v>11</v>
      </c>
      <c r="E60" s="50">
        <v>1797825</v>
      </c>
      <c r="F60" s="51">
        <v>45135</v>
      </c>
      <c r="G60" s="50" t="s">
        <v>30</v>
      </c>
      <c r="H60" s="50">
        <v>1797825</v>
      </c>
      <c r="I60" s="25">
        <f t="shared" si="3"/>
        <v>209.29278230500583</v>
      </c>
      <c r="J60" s="36">
        <v>45656</v>
      </c>
    </row>
    <row r="61" spans="1:10" ht="99.75">
      <c r="A61" s="62" t="s">
        <v>552</v>
      </c>
      <c r="B61" s="62" t="s">
        <v>14</v>
      </c>
      <c r="C61" s="6">
        <v>3000</v>
      </c>
      <c r="D61" s="44" t="s">
        <v>11</v>
      </c>
      <c r="E61" s="50">
        <v>724350</v>
      </c>
      <c r="F61" s="51">
        <v>45135</v>
      </c>
      <c r="G61" s="50" t="s">
        <v>30</v>
      </c>
      <c r="H61" s="50">
        <v>724350</v>
      </c>
      <c r="I61" s="25">
        <f t="shared" si="3"/>
        <v>241.45</v>
      </c>
      <c r="J61" s="36">
        <v>45656</v>
      </c>
    </row>
    <row r="62" spans="1:10" ht="94.5">
      <c r="A62" s="62" t="s">
        <v>553</v>
      </c>
      <c r="B62" s="62" t="s">
        <v>13</v>
      </c>
      <c r="C62" s="6">
        <v>1440</v>
      </c>
      <c r="D62" s="44" t="s">
        <v>11</v>
      </c>
      <c r="E62" s="50">
        <v>993600</v>
      </c>
      <c r="F62" s="51">
        <v>45135</v>
      </c>
      <c r="G62" s="50" t="s">
        <v>39</v>
      </c>
      <c r="H62" s="50">
        <v>993600</v>
      </c>
      <c r="I62" s="25">
        <f t="shared" si="3"/>
        <v>690</v>
      </c>
      <c r="J62" s="36">
        <v>45656</v>
      </c>
    </row>
    <row r="63" spans="1:10" ht="99.75">
      <c r="A63" s="62" t="s">
        <v>554</v>
      </c>
      <c r="B63" s="62" t="s">
        <v>14</v>
      </c>
      <c r="C63" s="6">
        <v>6000</v>
      </c>
      <c r="D63" s="44" t="s">
        <v>11</v>
      </c>
      <c r="E63" s="50">
        <v>1567140</v>
      </c>
      <c r="F63" s="51">
        <v>45135</v>
      </c>
      <c r="G63" s="50" t="s">
        <v>30</v>
      </c>
      <c r="H63" s="50">
        <v>1567140</v>
      </c>
      <c r="I63" s="25">
        <f t="shared" si="3"/>
        <v>261.19</v>
      </c>
      <c r="J63" s="36">
        <v>45656</v>
      </c>
    </row>
    <row r="64" spans="1:10" ht="94.5">
      <c r="A64" s="62" t="s">
        <v>555</v>
      </c>
      <c r="B64" s="62" t="s">
        <v>118</v>
      </c>
      <c r="C64" s="6" t="s">
        <v>21</v>
      </c>
      <c r="D64" s="44" t="s">
        <v>11</v>
      </c>
      <c r="E64" s="50">
        <v>1500000</v>
      </c>
      <c r="F64" s="51">
        <v>45135</v>
      </c>
      <c r="G64" s="50" t="s">
        <v>306</v>
      </c>
      <c r="H64" s="50">
        <v>1500000</v>
      </c>
      <c r="I64" s="25" t="s">
        <v>38</v>
      </c>
      <c r="J64" s="36">
        <v>45656</v>
      </c>
    </row>
    <row r="65" spans="1:10" ht="94.5">
      <c r="A65" s="62" t="s">
        <v>556</v>
      </c>
      <c r="B65" s="62" t="s">
        <v>439</v>
      </c>
      <c r="C65" s="6">
        <v>2012</v>
      </c>
      <c r="D65" s="44" t="s">
        <v>11</v>
      </c>
      <c r="E65" s="50">
        <v>426209.48</v>
      </c>
      <c r="F65" s="51">
        <v>45138</v>
      </c>
      <c r="G65" s="50" t="s">
        <v>582</v>
      </c>
      <c r="H65" s="50">
        <v>353753.87</v>
      </c>
      <c r="I65" s="25">
        <f t="shared" si="3"/>
        <v>175.82200298210736</v>
      </c>
      <c r="J65" s="36">
        <v>45473</v>
      </c>
    </row>
    <row r="66" spans="1:10" ht="94.5">
      <c r="A66" s="62" t="s">
        <v>557</v>
      </c>
      <c r="B66" s="62" t="s">
        <v>558</v>
      </c>
      <c r="C66" s="6">
        <v>126</v>
      </c>
      <c r="D66" s="44" t="s">
        <v>587</v>
      </c>
      <c r="E66" s="50">
        <v>971387.89</v>
      </c>
      <c r="F66" s="51">
        <v>45138</v>
      </c>
      <c r="G66" s="50" t="s">
        <v>583</v>
      </c>
      <c r="H66" s="50">
        <v>971387.89</v>
      </c>
      <c r="I66" s="25">
        <f t="shared" si="3"/>
        <v>7709.4276984126982</v>
      </c>
      <c r="J66" s="36">
        <v>45656</v>
      </c>
    </row>
    <row r="67" spans="1:10" ht="94.5">
      <c r="A67" s="62" t="s">
        <v>559</v>
      </c>
      <c r="B67" s="62" t="s">
        <v>560</v>
      </c>
      <c r="C67" s="6">
        <v>11</v>
      </c>
      <c r="D67" s="44" t="s">
        <v>11</v>
      </c>
      <c r="E67" s="50">
        <v>261920</v>
      </c>
      <c r="F67" s="51">
        <v>45138</v>
      </c>
      <c r="G67" s="50" t="s">
        <v>584</v>
      </c>
      <c r="H67" s="50">
        <v>221071.2</v>
      </c>
      <c r="I67" s="25">
        <f t="shared" si="3"/>
        <v>20097.381818181821</v>
      </c>
      <c r="J67" s="36">
        <v>45291</v>
      </c>
    </row>
    <row r="68" spans="1:10" ht="94.5">
      <c r="A68" s="62" t="s">
        <v>561</v>
      </c>
      <c r="B68" s="62" t="s">
        <v>562</v>
      </c>
      <c r="C68" s="6">
        <v>14</v>
      </c>
      <c r="D68" s="44" t="s">
        <v>11</v>
      </c>
      <c r="E68" s="50">
        <v>109293</v>
      </c>
      <c r="F68" s="51">
        <v>45138</v>
      </c>
      <c r="G68" s="50" t="s">
        <v>445</v>
      </c>
      <c r="H68" s="50">
        <v>109293</v>
      </c>
      <c r="I68" s="25">
        <f t="shared" si="3"/>
        <v>7806.6428571428569</v>
      </c>
      <c r="J68" s="36">
        <v>45473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workbookViewId="0">
      <selection activeCell="C42" sqref="C42"/>
    </sheetView>
  </sheetViews>
  <sheetFormatPr defaultRowHeight="15.75"/>
  <cols>
    <col min="1" max="1" width="27.7109375" style="33" customWidth="1"/>
    <col min="2" max="2" width="36.85546875" style="33" customWidth="1"/>
    <col min="3" max="3" width="15.5703125" style="33" customWidth="1"/>
    <col min="4" max="4" width="28" style="33" customWidth="1"/>
    <col min="5" max="5" width="20.28515625" style="34" customWidth="1"/>
    <col min="6" max="6" width="15.28515625" style="33" customWidth="1"/>
    <col min="7" max="7" width="31" style="48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32" bestFit="1" customWidth="1"/>
    <col min="12" max="16384" width="9.140625" style="32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588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8" t="s">
        <v>7</v>
      </c>
      <c r="H5" s="9" t="s">
        <v>1</v>
      </c>
      <c r="I5" s="9" t="s">
        <v>8</v>
      </c>
      <c r="J5" s="9" t="s">
        <v>9</v>
      </c>
    </row>
    <row r="6" spans="1:11" ht="94.5">
      <c r="A6" s="62" t="s">
        <v>593</v>
      </c>
      <c r="B6" s="62" t="s">
        <v>594</v>
      </c>
      <c r="C6" s="3">
        <v>250</v>
      </c>
      <c r="D6" s="44" t="s">
        <v>11</v>
      </c>
      <c r="E6" s="50">
        <v>365700</v>
      </c>
      <c r="F6" s="51">
        <v>45139</v>
      </c>
      <c r="G6" s="50" t="s">
        <v>675</v>
      </c>
      <c r="H6" s="50">
        <v>365690</v>
      </c>
      <c r="I6" s="4">
        <f t="shared" ref="I6:I20" si="0">H6/C6</f>
        <v>1462.76</v>
      </c>
      <c r="J6" s="36">
        <v>45656</v>
      </c>
      <c r="K6" s="52"/>
    </row>
    <row r="7" spans="1:11" ht="106.5" customHeight="1">
      <c r="A7" s="62" t="s">
        <v>595</v>
      </c>
      <c r="B7" s="62" t="s">
        <v>596</v>
      </c>
      <c r="C7" s="3">
        <v>10</v>
      </c>
      <c r="D7" s="44" t="s">
        <v>11</v>
      </c>
      <c r="E7" s="50">
        <v>4750</v>
      </c>
      <c r="F7" s="51">
        <v>45139</v>
      </c>
      <c r="G7" s="50" t="s">
        <v>445</v>
      </c>
      <c r="H7" s="50">
        <v>4750</v>
      </c>
      <c r="I7" s="4">
        <f t="shared" si="0"/>
        <v>475</v>
      </c>
      <c r="J7" s="36">
        <v>45290</v>
      </c>
      <c r="K7" s="52"/>
    </row>
    <row r="8" spans="1:11" ht="105" customHeight="1">
      <c r="A8" s="62" t="s">
        <v>597</v>
      </c>
      <c r="B8" s="62" t="s">
        <v>22</v>
      </c>
      <c r="C8" s="3">
        <v>120</v>
      </c>
      <c r="D8" s="44" t="s">
        <v>313</v>
      </c>
      <c r="E8" s="50">
        <v>9588000</v>
      </c>
      <c r="F8" s="51">
        <v>45139</v>
      </c>
      <c r="G8" s="50" t="s">
        <v>28</v>
      </c>
      <c r="H8" s="50">
        <v>9588000</v>
      </c>
      <c r="I8" s="4">
        <f>H8/C8</f>
        <v>79900</v>
      </c>
      <c r="J8" s="36">
        <v>45656</v>
      </c>
      <c r="K8" s="52"/>
    </row>
    <row r="9" spans="1:11" ht="106.5" customHeight="1">
      <c r="A9" s="62" t="s">
        <v>598</v>
      </c>
      <c r="B9" s="62" t="s">
        <v>599</v>
      </c>
      <c r="C9" s="3">
        <v>4</v>
      </c>
      <c r="D9" s="44" t="s">
        <v>11</v>
      </c>
      <c r="E9" s="50">
        <v>51326.2</v>
      </c>
      <c r="F9" s="51">
        <v>45139</v>
      </c>
      <c r="G9" s="50" t="s">
        <v>676</v>
      </c>
      <c r="H9" s="50">
        <v>40547.72</v>
      </c>
      <c r="I9" s="4">
        <f>H9/C9</f>
        <v>10136.93</v>
      </c>
      <c r="J9" s="36">
        <v>45657</v>
      </c>
    </row>
    <row r="10" spans="1:11" ht="94.5">
      <c r="A10" s="62" t="s">
        <v>600</v>
      </c>
      <c r="B10" s="62" t="s">
        <v>117</v>
      </c>
      <c r="C10" s="3">
        <v>800</v>
      </c>
      <c r="D10" s="44" t="s">
        <v>11</v>
      </c>
      <c r="E10" s="50">
        <v>500000</v>
      </c>
      <c r="F10" s="51">
        <v>45140</v>
      </c>
      <c r="G10" s="50" t="s">
        <v>297</v>
      </c>
      <c r="H10" s="50">
        <v>497500</v>
      </c>
      <c r="I10" s="4">
        <f t="shared" ref="I10:I12" si="1">H10/C10</f>
        <v>621.875</v>
      </c>
      <c r="J10" s="36">
        <v>45656</v>
      </c>
      <c r="K10" s="52"/>
    </row>
    <row r="11" spans="1:11" ht="94.5">
      <c r="A11" s="62" t="s">
        <v>601</v>
      </c>
      <c r="B11" s="62" t="s">
        <v>117</v>
      </c>
      <c r="C11" s="3">
        <v>750</v>
      </c>
      <c r="D11" s="44" t="s">
        <v>11</v>
      </c>
      <c r="E11" s="50">
        <v>600000</v>
      </c>
      <c r="F11" s="51">
        <v>45140</v>
      </c>
      <c r="G11" s="50" t="s">
        <v>297</v>
      </c>
      <c r="H11" s="50">
        <v>597000</v>
      </c>
      <c r="I11" s="4">
        <f t="shared" si="1"/>
        <v>796</v>
      </c>
      <c r="J11" s="36">
        <v>45656</v>
      </c>
      <c r="K11" s="52"/>
    </row>
    <row r="12" spans="1:11" ht="106.5" customHeight="1">
      <c r="A12" s="62" t="s">
        <v>602</v>
      </c>
      <c r="B12" s="62" t="s">
        <v>603</v>
      </c>
      <c r="C12" s="3">
        <v>1500</v>
      </c>
      <c r="D12" s="44" t="s">
        <v>11</v>
      </c>
      <c r="E12" s="50">
        <v>44000</v>
      </c>
      <c r="F12" s="51">
        <v>45145</v>
      </c>
      <c r="G12" s="50" t="s">
        <v>677</v>
      </c>
      <c r="H12" s="50">
        <v>16780</v>
      </c>
      <c r="I12" s="4">
        <f t="shared" si="1"/>
        <v>11.186666666666667</v>
      </c>
      <c r="J12" s="36">
        <v>45473</v>
      </c>
      <c r="K12" s="52"/>
    </row>
    <row r="13" spans="1:11" ht="106.5" customHeight="1">
      <c r="A13" s="62" t="s">
        <v>604</v>
      </c>
      <c r="B13" s="62" t="s">
        <v>410</v>
      </c>
      <c r="C13" s="3" t="s">
        <v>21</v>
      </c>
      <c r="D13" s="46" t="s">
        <v>11</v>
      </c>
      <c r="E13" s="50">
        <v>1500000</v>
      </c>
      <c r="F13" s="51">
        <v>45145</v>
      </c>
      <c r="G13" s="50" t="s">
        <v>200</v>
      </c>
      <c r="H13" s="50">
        <v>1500000</v>
      </c>
      <c r="I13" s="4" t="s">
        <v>38</v>
      </c>
      <c r="J13" s="36">
        <v>45656</v>
      </c>
      <c r="K13" s="52"/>
    </row>
    <row r="14" spans="1:11" ht="94.5">
      <c r="A14" s="62" t="s">
        <v>605</v>
      </c>
      <c r="B14" s="62" t="s">
        <v>410</v>
      </c>
      <c r="C14" s="3" t="s">
        <v>21</v>
      </c>
      <c r="D14" s="46" t="s">
        <v>11</v>
      </c>
      <c r="E14" s="50">
        <v>1500000</v>
      </c>
      <c r="F14" s="51">
        <v>45145</v>
      </c>
      <c r="G14" s="50" t="s">
        <v>200</v>
      </c>
      <c r="H14" s="50">
        <v>1500000</v>
      </c>
      <c r="I14" s="31" t="s">
        <v>38</v>
      </c>
      <c r="J14" s="36">
        <v>45656</v>
      </c>
      <c r="K14" s="52"/>
    </row>
    <row r="15" spans="1:11" ht="106.5" customHeight="1">
      <c r="A15" s="62" t="s">
        <v>606</v>
      </c>
      <c r="B15" s="62" t="s">
        <v>410</v>
      </c>
      <c r="C15" s="3" t="s">
        <v>21</v>
      </c>
      <c r="D15" s="46" t="s">
        <v>11</v>
      </c>
      <c r="E15" s="50">
        <v>1500000</v>
      </c>
      <c r="F15" s="51">
        <v>45145</v>
      </c>
      <c r="G15" s="50" t="s">
        <v>200</v>
      </c>
      <c r="H15" s="50">
        <v>1500000</v>
      </c>
      <c r="I15" s="31" t="s">
        <v>38</v>
      </c>
      <c r="J15" s="36">
        <v>45656</v>
      </c>
    </row>
    <row r="16" spans="1:11" ht="94.5">
      <c r="A16" s="62" t="s">
        <v>607</v>
      </c>
      <c r="B16" s="62" t="s">
        <v>16</v>
      </c>
      <c r="C16" s="3">
        <v>210</v>
      </c>
      <c r="D16" s="44" t="s">
        <v>45</v>
      </c>
      <c r="E16" s="50">
        <v>19051000</v>
      </c>
      <c r="F16" s="51">
        <v>45145</v>
      </c>
      <c r="G16" s="50" t="s">
        <v>27</v>
      </c>
      <c r="H16" s="50">
        <v>19051000</v>
      </c>
      <c r="I16" s="4">
        <f t="shared" si="0"/>
        <v>90719.047619047618</v>
      </c>
      <c r="J16" s="36">
        <v>45656</v>
      </c>
      <c r="K16" s="52"/>
    </row>
    <row r="17" spans="1:11" ht="99" customHeight="1">
      <c r="A17" s="62" t="s">
        <v>608</v>
      </c>
      <c r="B17" s="62" t="s">
        <v>22</v>
      </c>
      <c r="C17" s="3">
        <v>120</v>
      </c>
      <c r="D17" s="44" t="s">
        <v>45</v>
      </c>
      <c r="E17" s="50">
        <v>9588000</v>
      </c>
      <c r="F17" s="51">
        <v>45145</v>
      </c>
      <c r="G17" s="50" t="s">
        <v>28</v>
      </c>
      <c r="H17" s="50">
        <v>9588000</v>
      </c>
      <c r="I17" s="4">
        <f t="shared" si="0"/>
        <v>79900</v>
      </c>
      <c r="J17" s="36">
        <v>45656</v>
      </c>
      <c r="K17" s="52"/>
    </row>
    <row r="18" spans="1:11" ht="114" customHeight="1">
      <c r="A18" s="62" t="s">
        <v>609</v>
      </c>
      <c r="B18" s="62" t="s">
        <v>16</v>
      </c>
      <c r="C18" s="5">
        <v>210</v>
      </c>
      <c r="D18" s="44" t="s">
        <v>45</v>
      </c>
      <c r="E18" s="50">
        <v>19051000</v>
      </c>
      <c r="F18" s="51">
        <v>45145</v>
      </c>
      <c r="G18" s="50" t="s">
        <v>27</v>
      </c>
      <c r="H18" s="50">
        <v>19051000</v>
      </c>
      <c r="I18" s="4">
        <f t="shared" si="0"/>
        <v>90719.047619047618</v>
      </c>
      <c r="J18" s="36">
        <v>45656</v>
      </c>
      <c r="K18" s="52"/>
    </row>
    <row r="19" spans="1:11" ht="106.5" customHeight="1">
      <c r="A19" s="62" t="s">
        <v>610</v>
      </c>
      <c r="B19" s="62" t="s">
        <v>17</v>
      </c>
      <c r="C19" s="3">
        <v>3355</v>
      </c>
      <c r="D19" s="44" t="s">
        <v>11</v>
      </c>
      <c r="E19" s="50">
        <v>995327.85</v>
      </c>
      <c r="F19" s="51">
        <v>45145</v>
      </c>
      <c r="G19" s="50" t="s">
        <v>132</v>
      </c>
      <c r="H19" s="50">
        <v>458013.36</v>
      </c>
      <c r="I19" s="4">
        <f t="shared" si="0"/>
        <v>136.51664977645305</v>
      </c>
      <c r="J19" s="36">
        <v>45656</v>
      </c>
    </row>
    <row r="20" spans="1:11" ht="106.5" customHeight="1">
      <c r="A20" s="62" t="s">
        <v>611</v>
      </c>
      <c r="B20" s="62" t="s">
        <v>18</v>
      </c>
      <c r="C20" s="3">
        <v>29000</v>
      </c>
      <c r="D20" s="44" t="s">
        <v>11</v>
      </c>
      <c r="E20" s="50">
        <v>985130</v>
      </c>
      <c r="F20" s="51">
        <v>45146</v>
      </c>
      <c r="G20" s="50" t="s">
        <v>40</v>
      </c>
      <c r="H20" s="50">
        <v>520904</v>
      </c>
      <c r="I20" s="4">
        <f t="shared" si="0"/>
        <v>17.962206896551724</v>
      </c>
      <c r="J20" s="36">
        <v>45656</v>
      </c>
    </row>
    <row r="21" spans="1:11" ht="106.5" customHeight="1">
      <c r="A21" s="62" t="s">
        <v>612</v>
      </c>
      <c r="B21" s="62" t="s">
        <v>182</v>
      </c>
      <c r="C21" s="6">
        <v>405</v>
      </c>
      <c r="D21" s="44" t="s">
        <v>11</v>
      </c>
      <c r="E21" s="50">
        <v>1489500</v>
      </c>
      <c r="F21" s="51">
        <v>45146</v>
      </c>
      <c r="G21" s="50" t="s">
        <v>200</v>
      </c>
      <c r="H21" s="50">
        <v>1489500</v>
      </c>
      <c r="I21" s="25">
        <f>H21/C21</f>
        <v>3677.7777777777778</v>
      </c>
      <c r="J21" s="36">
        <v>45656</v>
      </c>
    </row>
    <row r="22" spans="1:11" ht="63" customHeight="1">
      <c r="A22" s="62" t="s">
        <v>613</v>
      </c>
      <c r="B22" s="62" t="s">
        <v>182</v>
      </c>
      <c r="C22" s="6">
        <v>405</v>
      </c>
      <c r="D22" s="44" t="s">
        <v>11</v>
      </c>
      <c r="E22" s="50">
        <v>1489500</v>
      </c>
      <c r="F22" s="51">
        <v>45149</v>
      </c>
      <c r="G22" s="50" t="s">
        <v>200</v>
      </c>
      <c r="H22" s="50">
        <v>1489500</v>
      </c>
      <c r="I22" s="25">
        <f>H22/C22</f>
        <v>3677.7777777777778</v>
      </c>
      <c r="J22" s="36">
        <v>45656</v>
      </c>
    </row>
    <row r="23" spans="1:11" ht="63" customHeight="1">
      <c r="A23" s="62" t="s">
        <v>614</v>
      </c>
      <c r="B23" s="62" t="s">
        <v>178</v>
      </c>
      <c r="C23" s="6">
        <v>504</v>
      </c>
      <c r="D23" s="44" t="s">
        <v>11</v>
      </c>
      <c r="E23" s="50">
        <v>1396005.92</v>
      </c>
      <c r="F23" s="51">
        <v>45149</v>
      </c>
      <c r="G23" s="50" t="s">
        <v>25</v>
      </c>
      <c r="H23" s="50">
        <v>1396005.92</v>
      </c>
      <c r="I23" s="25">
        <f t="shared" ref="I23:I62" si="2">H23/C23</f>
        <v>2769.8530158730159</v>
      </c>
      <c r="J23" s="36">
        <v>45656</v>
      </c>
    </row>
    <row r="24" spans="1:11" ht="96.75" customHeight="1">
      <c r="A24" s="62" t="s">
        <v>615</v>
      </c>
      <c r="B24" s="62" t="s">
        <v>616</v>
      </c>
      <c r="C24" s="37">
        <v>117</v>
      </c>
      <c r="D24" s="44" t="s">
        <v>11</v>
      </c>
      <c r="E24" s="50">
        <v>1626300</v>
      </c>
      <c r="F24" s="51">
        <v>45152</v>
      </c>
      <c r="G24" s="50" t="s">
        <v>200</v>
      </c>
      <c r="H24" s="50">
        <v>1626300</v>
      </c>
      <c r="I24" s="25">
        <f t="shared" si="2"/>
        <v>13900</v>
      </c>
      <c r="J24" s="36">
        <v>45656</v>
      </c>
    </row>
    <row r="25" spans="1:11" ht="96" customHeight="1">
      <c r="A25" s="62" t="s">
        <v>617</v>
      </c>
      <c r="B25" s="62" t="s">
        <v>618</v>
      </c>
      <c r="C25" s="6">
        <v>13</v>
      </c>
      <c r="D25" s="44" t="s">
        <v>44</v>
      </c>
      <c r="E25" s="50">
        <v>2866500</v>
      </c>
      <c r="F25" s="51">
        <v>45152</v>
      </c>
      <c r="G25" s="50" t="s">
        <v>200</v>
      </c>
      <c r="H25" s="50">
        <v>2866500</v>
      </c>
      <c r="I25" s="25">
        <f t="shared" si="2"/>
        <v>220500</v>
      </c>
      <c r="J25" s="36">
        <v>45656</v>
      </c>
    </row>
    <row r="26" spans="1:11" ht="98.25" customHeight="1">
      <c r="A26" s="62" t="s">
        <v>619</v>
      </c>
      <c r="B26" s="62" t="s">
        <v>620</v>
      </c>
      <c r="C26" s="6">
        <v>354</v>
      </c>
      <c r="D26" s="44" t="s">
        <v>11</v>
      </c>
      <c r="E26" s="50">
        <v>4708200</v>
      </c>
      <c r="F26" s="51">
        <v>45152</v>
      </c>
      <c r="G26" s="50" t="s">
        <v>200</v>
      </c>
      <c r="H26" s="50">
        <v>3978429</v>
      </c>
      <c r="I26" s="25">
        <f t="shared" si="2"/>
        <v>11238.5</v>
      </c>
      <c r="J26" s="36">
        <v>45656</v>
      </c>
    </row>
    <row r="27" spans="1:11" ht="102" customHeight="1">
      <c r="A27" s="62" t="s">
        <v>621</v>
      </c>
      <c r="B27" s="62" t="s">
        <v>622</v>
      </c>
      <c r="C27" s="6">
        <v>260</v>
      </c>
      <c r="D27" s="44" t="s">
        <v>11</v>
      </c>
      <c r="E27" s="50">
        <v>7095000</v>
      </c>
      <c r="F27" s="51">
        <v>45152</v>
      </c>
      <c r="G27" s="50" t="s">
        <v>200</v>
      </c>
      <c r="H27" s="50">
        <v>7095000</v>
      </c>
      <c r="I27" s="25">
        <f t="shared" si="2"/>
        <v>27288.461538461539</v>
      </c>
      <c r="J27" s="36">
        <v>45656</v>
      </c>
    </row>
    <row r="28" spans="1:11" ht="94.5" customHeight="1">
      <c r="A28" s="62" t="s">
        <v>623</v>
      </c>
      <c r="B28" s="62" t="s">
        <v>624</v>
      </c>
      <c r="C28" s="6">
        <v>12</v>
      </c>
      <c r="D28" s="44" t="s">
        <v>687</v>
      </c>
      <c r="E28" s="50">
        <v>1570800</v>
      </c>
      <c r="F28" s="51">
        <v>45152</v>
      </c>
      <c r="G28" s="50" t="s">
        <v>200</v>
      </c>
      <c r="H28" s="50">
        <v>1570800</v>
      </c>
      <c r="I28" s="25">
        <f t="shared" si="2"/>
        <v>130900</v>
      </c>
      <c r="J28" s="36">
        <v>45656</v>
      </c>
    </row>
    <row r="29" spans="1:11" ht="94.5">
      <c r="A29" s="62" t="s">
        <v>625</v>
      </c>
      <c r="B29" s="62" t="s">
        <v>626</v>
      </c>
      <c r="C29" s="3">
        <v>2</v>
      </c>
      <c r="D29" s="44" t="s">
        <v>44</v>
      </c>
      <c r="E29" s="50">
        <v>1320200</v>
      </c>
      <c r="F29" s="51">
        <v>45152</v>
      </c>
      <c r="G29" s="50" t="s">
        <v>200</v>
      </c>
      <c r="H29" s="50">
        <v>1320200</v>
      </c>
      <c r="I29" s="25">
        <f t="shared" si="2"/>
        <v>660100</v>
      </c>
      <c r="J29" s="36">
        <v>45656</v>
      </c>
    </row>
    <row r="30" spans="1:11" ht="94.5">
      <c r="A30" s="62" t="s">
        <v>627</v>
      </c>
      <c r="B30" s="62" t="s">
        <v>628</v>
      </c>
      <c r="C30" s="6">
        <v>585</v>
      </c>
      <c r="D30" s="44" t="s">
        <v>11</v>
      </c>
      <c r="E30" s="50">
        <v>877500</v>
      </c>
      <c r="F30" s="51">
        <v>45152</v>
      </c>
      <c r="G30" s="50" t="s">
        <v>348</v>
      </c>
      <c r="H30" s="50">
        <v>630000</v>
      </c>
      <c r="I30" s="25">
        <f t="shared" si="2"/>
        <v>1076.9230769230769</v>
      </c>
      <c r="J30" s="36">
        <v>45656</v>
      </c>
    </row>
    <row r="31" spans="1:11" ht="94.5">
      <c r="A31" s="62" t="s">
        <v>629</v>
      </c>
      <c r="B31" s="62" t="s">
        <v>329</v>
      </c>
      <c r="C31" s="6">
        <v>776</v>
      </c>
      <c r="D31" s="44" t="s">
        <v>11</v>
      </c>
      <c r="E31" s="50">
        <v>768240</v>
      </c>
      <c r="F31" s="51">
        <v>45152</v>
      </c>
      <c r="G31" s="50" t="s">
        <v>678</v>
      </c>
      <c r="H31" s="50">
        <v>764398.8</v>
      </c>
      <c r="I31" s="25">
        <f t="shared" si="2"/>
        <v>985.05000000000007</v>
      </c>
      <c r="J31" s="36">
        <v>45656</v>
      </c>
    </row>
    <row r="32" spans="1:11" ht="94.5">
      <c r="A32" s="62" t="s">
        <v>630</v>
      </c>
      <c r="B32" s="62" t="s">
        <v>631</v>
      </c>
      <c r="C32" s="6">
        <v>2000</v>
      </c>
      <c r="D32" s="44" t="s">
        <v>11</v>
      </c>
      <c r="E32" s="50">
        <v>966140</v>
      </c>
      <c r="F32" s="51">
        <v>45152</v>
      </c>
      <c r="G32" s="50" t="s">
        <v>43</v>
      </c>
      <c r="H32" s="50">
        <v>966140</v>
      </c>
      <c r="I32" s="25">
        <f t="shared" si="2"/>
        <v>483.07</v>
      </c>
      <c r="J32" s="36">
        <v>45656</v>
      </c>
    </row>
    <row r="33" spans="1:11" ht="94.5">
      <c r="A33" s="62" t="s">
        <v>632</v>
      </c>
      <c r="B33" s="62" t="s">
        <v>633</v>
      </c>
      <c r="C33" s="6">
        <v>40</v>
      </c>
      <c r="D33" s="44" t="s">
        <v>11</v>
      </c>
      <c r="E33" s="50">
        <v>41970</v>
      </c>
      <c r="F33" s="51">
        <v>45152</v>
      </c>
      <c r="G33" s="50" t="s">
        <v>127</v>
      </c>
      <c r="H33" s="50">
        <v>41760.15</v>
      </c>
      <c r="I33" s="25">
        <f t="shared" si="2"/>
        <v>1044.0037500000001</v>
      </c>
      <c r="J33" s="36">
        <v>45656</v>
      </c>
    </row>
    <row r="34" spans="1:11" ht="94.5">
      <c r="A34" s="62" t="s">
        <v>634</v>
      </c>
      <c r="B34" s="62" t="s">
        <v>635</v>
      </c>
      <c r="C34" s="41">
        <v>150</v>
      </c>
      <c r="D34" s="47" t="s">
        <v>11</v>
      </c>
      <c r="E34" s="50">
        <v>3890000</v>
      </c>
      <c r="F34" s="51">
        <v>45152</v>
      </c>
      <c r="G34" s="50" t="s">
        <v>200</v>
      </c>
      <c r="H34" s="50">
        <v>3890000</v>
      </c>
      <c r="I34" s="42">
        <f t="shared" si="2"/>
        <v>25933.333333333332</v>
      </c>
      <c r="J34" s="43">
        <v>45656</v>
      </c>
    </row>
    <row r="35" spans="1:11" ht="94.5">
      <c r="A35" s="62" t="s">
        <v>636</v>
      </c>
      <c r="B35" s="62" t="s">
        <v>637</v>
      </c>
      <c r="C35" s="6">
        <v>490</v>
      </c>
      <c r="D35" s="47" t="s">
        <v>11</v>
      </c>
      <c r="E35" s="50">
        <v>837800</v>
      </c>
      <c r="F35" s="51">
        <v>45153</v>
      </c>
      <c r="G35" s="50" t="s">
        <v>679</v>
      </c>
      <c r="H35" s="50">
        <v>653484</v>
      </c>
      <c r="I35" s="25">
        <f t="shared" si="2"/>
        <v>1333.6408163265305</v>
      </c>
      <c r="J35" s="43">
        <v>45656</v>
      </c>
    </row>
    <row r="36" spans="1:11" ht="94.5">
      <c r="A36" s="62" t="s">
        <v>638</v>
      </c>
      <c r="B36" s="62" t="s">
        <v>182</v>
      </c>
      <c r="C36" s="6">
        <v>405</v>
      </c>
      <c r="D36" s="47" t="s">
        <v>11</v>
      </c>
      <c r="E36" s="50">
        <v>1489500</v>
      </c>
      <c r="F36" s="51">
        <v>45153</v>
      </c>
      <c r="G36" s="50" t="s">
        <v>200</v>
      </c>
      <c r="H36" s="50">
        <v>1489500</v>
      </c>
      <c r="I36" s="25">
        <f t="shared" si="2"/>
        <v>3677.7777777777778</v>
      </c>
      <c r="J36" s="43">
        <v>45656</v>
      </c>
    </row>
    <row r="37" spans="1:11" ht="94.5">
      <c r="A37" s="62" t="s">
        <v>589</v>
      </c>
      <c r="B37" s="62" t="s">
        <v>590</v>
      </c>
      <c r="C37" s="3">
        <v>875</v>
      </c>
      <c r="D37" s="44" t="s">
        <v>11</v>
      </c>
      <c r="E37" s="50">
        <v>22272850</v>
      </c>
      <c r="F37" s="51">
        <v>45156</v>
      </c>
      <c r="G37" s="50" t="s">
        <v>200</v>
      </c>
      <c r="H37" s="50">
        <v>22272850</v>
      </c>
      <c r="I37" s="4">
        <f>H37/C37</f>
        <v>25454.685714285715</v>
      </c>
      <c r="J37" s="36">
        <v>45473</v>
      </c>
      <c r="K37" s="52"/>
    </row>
    <row r="38" spans="1:11" ht="94.5">
      <c r="A38" s="62" t="s">
        <v>639</v>
      </c>
      <c r="B38" s="62" t="s">
        <v>640</v>
      </c>
      <c r="C38" s="6">
        <v>2000</v>
      </c>
      <c r="D38" s="47" t="s">
        <v>11</v>
      </c>
      <c r="E38" s="50">
        <v>2526000</v>
      </c>
      <c r="F38" s="51">
        <v>45156</v>
      </c>
      <c r="G38" s="50" t="s">
        <v>201</v>
      </c>
      <c r="H38" s="50">
        <v>1575000</v>
      </c>
      <c r="I38" s="25">
        <f t="shared" si="2"/>
        <v>787.5</v>
      </c>
      <c r="J38" s="43">
        <v>45656</v>
      </c>
    </row>
    <row r="39" spans="1:11" ht="94.5">
      <c r="A39" s="62" t="s">
        <v>641</v>
      </c>
      <c r="B39" s="62" t="s">
        <v>642</v>
      </c>
      <c r="C39" s="6" t="s">
        <v>21</v>
      </c>
      <c r="D39" s="47" t="s">
        <v>11</v>
      </c>
      <c r="E39" s="50">
        <v>1500000</v>
      </c>
      <c r="F39" s="51">
        <v>45156</v>
      </c>
      <c r="G39" s="50" t="s">
        <v>200</v>
      </c>
      <c r="H39" s="50">
        <v>1500000</v>
      </c>
      <c r="I39" s="25" t="s">
        <v>38</v>
      </c>
      <c r="J39" s="43">
        <v>45656</v>
      </c>
    </row>
    <row r="40" spans="1:11" ht="94.5">
      <c r="A40" s="62" t="s">
        <v>643</v>
      </c>
      <c r="B40" s="62" t="s">
        <v>426</v>
      </c>
      <c r="C40" s="6">
        <v>7000</v>
      </c>
      <c r="D40" s="47" t="s">
        <v>11</v>
      </c>
      <c r="E40" s="50">
        <v>931000</v>
      </c>
      <c r="F40" s="51">
        <v>45156</v>
      </c>
      <c r="G40" s="50" t="s">
        <v>304</v>
      </c>
      <c r="H40" s="50">
        <v>931000</v>
      </c>
      <c r="I40" s="25">
        <f t="shared" si="2"/>
        <v>133</v>
      </c>
      <c r="J40" s="43">
        <v>45656</v>
      </c>
    </row>
    <row r="41" spans="1:11" ht="94.5">
      <c r="A41" s="62" t="s">
        <v>644</v>
      </c>
      <c r="B41" s="62" t="s">
        <v>645</v>
      </c>
      <c r="C41" s="6">
        <v>400</v>
      </c>
      <c r="D41" s="47" t="s">
        <v>11</v>
      </c>
      <c r="E41" s="50">
        <v>5186000</v>
      </c>
      <c r="F41" s="51">
        <v>45156</v>
      </c>
      <c r="G41" s="50" t="s">
        <v>200</v>
      </c>
      <c r="H41" s="50">
        <v>5186000</v>
      </c>
      <c r="I41" s="25">
        <f t="shared" si="2"/>
        <v>12965</v>
      </c>
      <c r="J41" s="43">
        <v>45656</v>
      </c>
    </row>
    <row r="42" spans="1:11" ht="94.5">
      <c r="A42" s="62" t="s">
        <v>646</v>
      </c>
      <c r="B42" s="62" t="s">
        <v>647</v>
      </c>
      <c r="C42" s="6" t="s">
        <v>21</v>
      </c>
      <c r="D42" s="47" t="s">
        <v>11</v>
      </c>
      <c r="E42" s="50">
        <v>1500000</v>
      </c>
      <c r="F42" s="51">
        <v>45159</v>
      </c>
      <c r="G42" s="50" t="s">
        <v>25</v>
      </c>
      <c r="H42" s="50">
        <v>1500000</v>
      </c>
      <c r="I42" s="25" t="s">
        <v>38</v>
      </c>
      <c r="J42" s="43">
        <v>45656</v>
      </c>
    </row>
    <row r="43" spans="1:11" ht="94.5">
      <c r="A43" s="62" t="s">
        <v>648</v>
      </c>
      <c r="B43" s="62" t="s">
        <v>649</v>
      </c>
      <c r="C43" s="41">
        <v>1</v>
      </c>
      <c r="D43" s="47" t="s">
        <v>688</v>
      </c>
      <c r="E43" s="50">
        <v>670500</v>
      </c>
      <c r="F43" s="51">
        <v>45159</v>
      </c>
      <c r="G43" s="50" t="s">
        <v>200</v>
      </c>
      <c r="H43" s="50">
        <v>670500</v>
      </c>
      <c r="I43" s="25">
        <f t="shared" si="2"/>
        <v>670500</v>
      </c>
      <c r="J43" s="43">
        <v>45290</v>
      </c>
    </row>
    <row r="44" spans="1:11" ht="94.5">
      <c r="A44" s="62" t="s">
        <v>650</v>
      </c>
      <c r="B44" s="62" t="s">
        <v>431</v>
      </c>
      <c r="C44" s="6">
        <v>2000</v>
      </c>
      <c r="D44" s="47" t="s">
        <v>11</v>
      </c>
      <c r="E44" s="50">
        <v>122800</v>
      </c>
      <c r="F44" s="51">
        <v>45159</v>
      </c>
      <c r="G44" s="50" t="s">
        <v>42</v>
      </c>
      <c r="H44" s="50">
        <v>68404</v>
      </c>
      <c r="I44" s="25">
        <f t="shared" si="2"/>
        <v>34.201999999999998</v>
      </c>
      <c r="J44" s="43">
        <v>45656</v>
      </c>
    </row>
    <row r="45" spans="1:11" ht="94.5">
      <c r="A45" s="62" t="s">
        <v>651</v>
      </c>
      <c r="B45" s="62" t="s">
        <v>652</v>
      </c>
      <c r="C45" s="6">
        <v>27</v>
      </c>
      <c r="D45" s="47" t="s">
        <v>314</v>
      </c>
      <c r="E45" s="50">
        <v>1692900</v>
      </c>
      <c r="F45" s="51">
        <v>45159</v>
      </c>
      <c r="G45" s="50" t="s">
        <v>200</v>
      </c>
      <c r="H45" s="50">
        <v>1692900</v>
      </c>
      <c r="I45" s="25">
        <f t="shared" si="2"/>
        <v>62700</v>
      </c>
      <c r="J45" s="43">
        <v>45656</v>
      </c>
    </row>
    <row r="46" spans="1:11" ht="94.5">
      <c r="A46" s="62" t="s">
        <v>653</v>
      </c>
      <c r="B46" s="62" t="s">
        <v>654</v>
      </c>
      <c r="C46" s="6">
        <v>310</v>
      </c>
      <c r="D46" s="47" t="s">
        <v>11</v>
      </c>
      <c r="E46" s="50">
        <v>18860.400000000001</v>
      </c>
      <c r="F46" s="51">
        <v>45159</v>
      </c>
      <c r="G46" s="50" t="s">
        <v>42</v>
      </c>
      <c r="H46" s="50">
        <v>13673.35</v>
      </c>
      <c r="I46" s="25">
        <f t="shared" si="2"/>
        <v>44.107580645161292</v>
      </c>
      <c r="J46" s="43">
        <v>45656</v>
      </c>
    </row>
    <row r="47" spans="1:11" ht="94.5">
      <c r="A47" s="62" t="s">
        <v>655</v>
      </c>
      <c r="B47" s="62" t="s">
        <v>12</v>
      </c>
      <c r="C47" s="6">
        <v>300</v>
      </c>
      <c r="D47" s="47" t="s">
        <v>11</v>
      </c>
      <c r="E47" s="50">
        <v>814000</v>
      </c>
      <c r="F47" s="51">
        <v>45159</v>
      </c>
      <c r="G47" s="50" t="s">
        <v>124</v>
      </c>
      <c r="H47" s="50">
        <v>814000</v>
      </c>
      <c r="I47" s="25">
        <f t="shared" si="2"/>
        <v>2713.3333333333335</v>
      </c>
      <c r="J47" s="43">
        <v>45656</v>
      </c>
    </row>
    <row r="48" spans="1:11" ht="94.5">
      <c r="A48" s="62" t="s">
        <v>656</v>
      </c>
      <c r="B48" s="62" t="s">
        <v>657</v>
      </c>
      <c r="C48" s="6">
        <v>2500</v>
      </c>
      <c r="D48" s="47" t="s">
        <v>11</v>
      </c>
      <c r="E48" s="50">
        <v>393125</v>
      </c>
      <c r="F48" s="51">
        <v>45160</v>
      </c>
      <c r="G48" s="50" t="s">
        <v>680</v>
      </c>
      <c r="H48" s="50">
        <v>343000</v>
      </c>
      <c r="I48" s="25">
        <f t="shared" si="2"/>
        <v>137.19999999999999</v>
      </c>
      <c r="J48" s="43">
        <v>45656</v>
      </c>
    </row>
    <row r="49" spans="1:11" ht="94.5">
      <c r="A49" s="62" t="s">
        <v>658</v>
      </c>
      <c r="B49" s="62" t="s">
        <v>659</v>
      </c>
      <c r="C49" s="6">
        <v>800</v>
      </c>
      <c r="D49" s="47" t="s">
        <v>11</v>
      </c>
      <c r="E49" s="50">
        <v>122872</v>
      </c>
      <c r="F49" s="51">
        <v>45160</v>
      </c>
      <c r="G49" s="50" t="s">
        <v>681</v>
      </c>
      <c r="H49" s="50">
        <v>24800</v>
      </c>
      <c r="I49" s="25">
        <f t="shared" si="2"/>
        <v>31</v>
      </c>
      <c r="J49" s="43">
        <v>45656</v>
      </c>
    </row>
    <row r="50" spans="1:11" ht="94.5">
      <c r="A50" s="62" t="s">
        <v>660</v>
      </c>
      <c r="B50" s="62" t="s">
        <v>518</v>
      </c>
      <c r="C50" s="6">
        <v>171</v>
      </c>
      <c r="D50" s="47" t="s">
        <v>11</v>
      </c>
      <c r="E50" s="50">
        <v>150000</v>
      </c>
      <c r="F50" s="51">
        <v>45162</v>
      </c>
      <c r="G50" s="50" t="s">
        <v>186</v>
      </c>
      <c r="H50" s="50">
        <v>149999.51999999999</v>
      </c>
      <c r="I50" s="25">
        <f t="shared" si="2"/>
        <v>877.19017543859638</v>
      </c>
      <c r="J50" s="43">
        <v>45656</v>
      </c>
    </row>
    <row r="51" spans="1:11" ht="94.5">
      <c r="A51" s="62" t="s">
        <v>661</v>
      </c>
      <c r="B51" s="62" t="s">
        <v>173</v>
      </c>
      <c r="C51" s="6">
        <v>700000</v>
      </c>
      <c r="D51" s="47" t="s">
        <v>11</v>
      </c>
      <c r="E51" s="50">
        <v>994000</v>
      </c>
      <c r="F51" s="51">
        <v>45163</v>
      </c>
      <c r="G51" s="50" t="s">
        <v>682</v>
      </c>
      <c r="H51" s="50">
        <v>531790</v>
      </c>
      <c r="I51" s="25">
        <f t="shared" si="2"/>
        <v>0.75970000000000004</v>
      </c>
      <c r="J51" s="43">
        <v>45656</v>
      </c>
    </row>
    <row r="52" spans="1:11" ht="94.5">
      <c r="A52" s="62" t="s">
        <v>662</v>
      </c>
      <c r="B52" s="62" t="s">
        <v>663</v>
      </c>
      <c r="C52" s="6">
        <v>20000</v>
      </c>
      <c r="D52" s="44" t="s">
        <v>11</v>
      </c>
      <c r="E52" s="50">
        <v>28800</v>
      </c>
      <c r="F52" s="51">
        <v>45163</v>
      </c>
      <c r="G52" s="50" t="s">
        <v>683</v>
      </c>
      <c r="H52" s="50">
        <v>28799.99</v>
      </c>
      <c r="I52" s="25">
        <f t="shared" si="2"/>
        <v>1.4399995000000001</v>
      </c>
      <c r="J52" s="36">
        <v>45656</v>
      </c>
    </row>
    <row r="53" spans="1:11" ht="94.5">
      <c r="A53" s="62" t="s">
        <v>592</v>
      </c>
      <c r="B53" s="62" t="s">
        <v>22</v>
      </c>
      <c r="C53" s="3">
        <v>450</v>
      </c>
      <c r="D53" s="44" t="s">
        <v>313</v>
      </c>
      <c r="E53" s="50">
        <v>35955000</v>
      </c>
      <c r="F53" s="51">
        <v>45163</v>
      </c>
      <c r="G53" s="50" t="s">
        <v>28</v>
      </c>
      <c r="H53" s="50">
        <v>35955000</v>
      </c>
      <c r="I53" s="25">
        <f t="shared" si="2"/>
        <v>79900</v>
      </c>
      <c r="J53" s="36">
        <v>45656</v>
      </c>
      <c r="K53" s="52"/>
    </row>
    <row r="54" spans="1:11" ht="94.5">
      <c r="A54" s="62" t="s">
        <v>664</v>
      </c>
      <c r="B54" s="62" t="s">
        <v>665</v>
      </c>
      <c r="C54" s="6">
        <v>10000</v>
      </c>
      <c r="D54" s="44" t="s">
        <v>11</v>
      </c>
      <c r="E54" s="50">
        <v>323300</v>
      </c>
      <c r="F54" s="51">
        <v>45163</v>
      </c>
      <c r="G54" s="50" t="s">
        <v>684</v>
      </c>
      <c r="H54" s="50">
        <v>127103.5</v>
      </c>
      <c r="I54" s="25">
        <f t="shared" si="2"/>
        <v>12.71035</v>
      </c>
      <c r="J54" s="36">
        <v>45656</v>
      </c>
    </row>
    <row r="55" spans="1:11" ht="91.5" customHeight="1">
      <c r="A55" s="62" t="s">
        <v>591</v>
      </c>
      <c r="B55" s="62" t="s">
        <v>15</v>
      </c>
      <c r="C55" s="3">
        <v>2360</v>
      </c>
      <c r="D55" s="44" t="s">
        <v>11</v>
      </c>
      <c r="E55" s="50">
        <v>1121800</v>
      </c>
      <c r="F55" s="51">
        <v>45166</v>
      </c>
      <c r="G55" s="50" t="s">
        <v>191</v>
      </c>
      <c r="H55" s="50">
        <v>1104973</v>
      </c>
      <c r="I55" s="4">
        <f>H55/C55</f>
        <v>468.20889830508474</v>
      </c>
      <c r="J55" s="36">
        <v>45656</v>
      </c>
      <c r="K55" s="52"/>
    </row>
    <row r="56" spans="1:11" ht="94.5">
      <c r="A56" s="62" t="s">
        <v>666</v>
      </c>
      <c r="B56" s="62" t="s">
        <v>111</v>
      </c>
      <c r="C56" s="6">
        <v>4000</v>
      </c>
      <c r="D56" s="44" t="s">
        <v>11</v>
      </c>
      <c r="E56" s="50">
        <v>227200</v>
      </c>
      <c r="F56" s="51">
        <v>45166</v>
      </c>
      <c r="G56" s="50" t="s">
        <v>125</v>
      </c>
      <c r="H56" s="50">
        <v>206752</v>
      </c>
      <c r="I56" s="25">
        <f t="shared" si="2"/>
        <v>51.688000000000002</v>
      </c>
      <c r="J56" s="36">
        <v>45656</v>
      </c>
    </row>
    <row r="57" spans="1:11" ht="94.5">
      <c r="A57" s="62" t="s">
        <v>667</v>
      </c>
      <c r="B57" s="62" t="s">
        <v>668</v>
      </c>
      <c r="C57" s="6">
        <v>60000</v>
      </c>
      <c r="D57" s="44" t="s">
        <v>11</v>
      </c>
      <c r="E57" s="50">
        <v>538800</v>
      </c>
      <c r="F57" s="51">
        <v>45166</v>
      </c>
      <c r="G57" s="50" t="s">
        <v>685</v>
      </c>
      <c r="H57" s="50">
        <v>514401.9</v>
      </c>
      <c r="I57" s="25">
        <f t="shared" si="2"/>
        <v>8.5733650000000008</v>
      </c>
      <c r="J57" s="36">
        <v>45656</v>
      </c>
    </row>
    <row r="58" spans="1:11" ht="94.5">
      <c r="A58" s="62" t="s">
        <v>669</v>
      </c>
      <c r="B58" s="62" t="s">
        <v>670</v>
      </c>
      <c r="C58" s="6">
        <v>5000</v>
      </c>
      <c r="D58" s="44" t="s">
        <v>11</v>
      </c>
      <c r="E58" s="50">
        <v>486650</v>
      </c>
      <c r="F58" s="51">
        <v>45166</v>
      </c>
      <c r="G58" s="50" t="s">
        <v>304</v>
      </c>
      <c r="H58" s="50">
        <v>374707</v>
      </c>
      <c r="I58" s="25">
        <f t="shared" si="2"/>
        <v>74.941400000000002</v>
      </c>
      <c r="J58" s="36">
        <v>45656</v>
      </c>
    </row>
    <row r="59" spans="1:11" ht="94.5">
      <c r="A59" s="62" t="s">
        <v>671</v>
      </c>
      <c r="B59" s="62" t="s">
        <v>412</v>
      </c>
      <c r="C59" s="6">
        <v>2640</v>
      </c>
      <c r="D59" s="44" t="s">
        <v>11</v>
      </c>
      <c r="E59" s="50">
        <v>980551.2</v>
      </c>
      <c r="F59" s="51">
        <v>45166</v>
      </c>
      <c r="G59" s="50" t="s">
        <v>304</v>
      </c>
      <c r="H59" s="50">
        <v>658452.67000000004</v>
      </c>
      <c r="I59" s="25">
        <f t="shared" si="2"/>
        <v>249.41389015151518</v>
      </c>
      <c r="J59" s="36">
        <v>45656</v>
      </c>
    </row>
    <row r="60" spans="1:11" ht="94.5">
      <c r="A60" s="62" t="s">
        <v>672</v>
      </c>
      <c r="B60" s="62" t="s">
        <v>171</v>
      </c>
      <c r="C60" s="6">
        <v>5000</v>
      </c>
      <c r="D60" s="44" t="s">
        <v>11</v>
      </c>
      <c r="E60" s="50">
        <v>27150</v>
      </c>
      <c r="F60" s="51">
        <v>45166</v>
      </c>
      <c r="G60" s="50" t="s">
        <v>686</v>
      </c>
      <c r="H60" s="50">
        <v>19500.490000000002</v>
      </c>
      <c r="I60" s="25">
        <f t="shared" si="2"/>
        <v>3.9000980000000003</v>
      </c>
      <c r="J60" s="36">
        <v>45656</v>
      </c>
    </row>
    <row r="61" spans="1:11" ht="94.5">
      <c r="A61" s="62" t="s">
        <v>673</v>
      </c>
      <c r="B61" s="62" t="s">
        <v>12</v>
      </c>
      <c r="C61" s="6">
        <v>125</v>
      </c>
      <c r="D61" s="44" t="s">
        <v>11</v>
      </c>
      <c r="E61" s="50">
        <v>11540</v>
      </c>
      <c r="F61" s="51">
        <v>45167</v>
      </c>
      <c r="G61" s="50" t="s">
        <v>24</v>
      </c>
      <c r="H61" s="50">
        <v>5121.75</v>
      </c>
      <c r="I61" s="25">
        <f t="shared" si="2"/>
        <v>40.973999999999997</v>
      </c>
      <c r="J61" s="36">
        <v>45656</v>
      </c>
    </row>
    <row r="62" spans="1:11" ht="94.5">
      <c r="A62" s="62" t="s">
        <v>674</v>
      </c>
      <c r="B62" s="62" t="s">
        <v>12</v>
      </c>
      <c r="C62" s="6">
        <v>950</v>
      </c>
      <c r="D62" s="44" t="s">
        <v>11</v>
      </c>
      <c r="E62" s="50">
        <v>65790</v>
      </c>
      <c r="F62" s="51">
        <v>45167</v>
      </c>
      <c r="G62" s="50" t="s">
        <v>24</v>
      </c>
      <c r="H62" s="50">
        <v>60911.05</v>
      </c>
      <c r="I62" s="25">
        <f t="shared" si="2"/>
        <v>64.116894736842113</v>
      </c>
      <c r="J62" s="36">
        <v>45656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workbookViewId="0">
      <selection activeCell="D7" sqref="D7"/>
    </sheetView>
  </sheetViews>
  <sheetFormatPr defaultRowHeight="15.75"/>
  <cols>
    <col min="1" max="1" width="27.7109375" style="33" customWidth="1"/>
    <col min="2" max="2" width="36.85546875" style="33" customWidth="1"/>
    <col min="3" max="3" width="15.5703125" style="33" customWidth="1"/>
    <col min="4" max="4" width="28" style="33" customWidth="1"/>
    <col min="5" max="5" width="20.28515625" style="34" customWidth="1"/>
    <col min="6" max="6" width="15.28515625" style="33" customWidth="1"/>
    <col min="7" max="7" width="31" style="48" customWidth="1"/>
    <col min="8" max="8" width="15" style="34" customWidth="1"/>
    <col min="9" max="9" width="17.140625" style="34" customWidth="1"/>
    <col min="10" max="10" width="13.5703125" style="33" customWidth="1"/>
    <col min="11" max="11" width="11.28515625" style="32" bestFit="1" customWidth="1"/>
    <col min="12" max="16384" width="9.140625" style="32"/>
  </cols>
  <sheetData>
    <row r="2" spans="1:1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</row>
    <row r="3" spans="1:11">
      <c r="A3" s="73" t="s">
        <v>689</v>
      </c>
      <c r="B3" s="73"/>
      <c r="C3" s="73"/>
      <c r="D3" s="73"/>
      <c r="E3" s="73"/>
      <c r="F3" s="73"/>
      <c r="G3" s="73"/>
      <c r="H3" s="73"/>
      <c r="I3" s="73"/>
      <c r="J3" s="73"/>
    </row>
    <row r="5" spans="1:11" ht="47.25">
      <c r="A5" s="8" t="s">
        <v>0</v>
      </c>
      <c r="B5" s="8" t="s">
        <v>2</v>
      </c>
      <c r="C5" s="8" t="s">
        <v>4</v>
      </c>
      <c r="D5" s="8" t="s">
        <v>5</v>
      </c>
      <c r="E5" s="9" t="s">
        <v>6</v>
      </c>
      <c r="F5" s="8" t="s">
        <v>3</v>
      </c>
      <c r="G5" s="8" t="s">
        <v>7</v>
      </c>
      <c r="H5" s="9" t="s">
        <v>1</v>
      </c>
      <c r="I5" s="9" t="s">
        <v>8</v>
      </c>
      <c r="J5" s="9" t="s">
        <v>9</v>
      </c>
    </row>
    <row r="6" spans="1:11" ht="94.5">
      <c r="A6" s="62" t="s">
        <v>690</v>
      </c>
      <c r="B6" s="62" t="s">
        <v>20</v>
      </c>
      <c r="C6" s="3">
        <v>30</v>
      </c>
      <c r="D6" s="44" t="s">
        <v>11</v>
      </c>
      <c r="E6" s="50">
        <v>1199499.8999999999</v>
      </c>
      <c r="F6" s="51">
        <v>45187</v>
      </c>
      <c r="G6" s="50" t="s">
        <v>131</v>
      </c>
      <c r="H6" s="50">
        <v>1193404</v>
      </c>
      <c r="I6" s="4">
        <f t="shared" ref="I6:I16" si="0">H6/C6</f>
        <v>39780.133333333331</v>
      </c>
      <c r="J6" s="36">
        <v>45656</v>
      </c>
      <c r="K6" s="52"/>
    </row>
    <row r="7" spans="1:11" ht="106.5" customHeight="1">
      <c r="A7" s="62" t="s">
        <v>691</v>
      </c>
      <c r="B7" s="62" t="s">
        <v>692</v>
      </c>
      <c r="C7" s="3">
        <v>500</v>
      </c>
      <c r="D7" s="44" t="s">
        <v>11</v>
      </c>
      <c r="E7" s="50">
        <v>526525.80000000005</v>
      </c>
      <c r="F7" s="51">
        <v>45188</v>
      </c>
      <c r="G7" s="50" t="s">
        <v>25</v>
      </c>
      <c r="H7" s="50">
        <v>523893.17</v>
      </c>
      <c r="I7" s="4">
        <f t="shared" si="0"/>
        <v>1047.7863399999999</v>
      </c>
      <c r="J7" s="36">
        <v>45290</v>
      </c>
      <c r="K7" s="52"/>
    </row>
    <row r="8" spans="1:11" ht="105" customHeight="1">
      <c r="A8" s="62" t="s">
        <v>693</v>
      </c>
      <c r="B8" s="62" t="s">
        <v>694</v>
      </c>
      <c r="C8" s="3">
        <v>2850</v>
      </c>
      <c r="D8" s="44" t="s">
        <v>715</v>
      </c>
      <c r="E8" s="50">
        <v>1520000</v>
      </c>
      <c r="F8" s="51">
        <v>45188</v>
      </c>
      <c r="G8" s="50" t="s">
        <v>712</v>
      </c>
      <c r="H8" s="50">
        <v>1520000</v>
      </c>
      <c r="I8" s="4">
        <f>H8/C8</f>
        <v>533.33333333333337</v>
      </c>
      <c r="J8" s="36">
        <v>45412</v>
      </c>
      <c r="K8" s="52"/>
    </row>
    <row r="9" spans="1:11" ht="106.5" customHeight="1">
      <c r="A9" s="62" t="s">
        <v>695</v>
      </c>
      <c r="B9" s="62" t="s">
        <v>12</v>
      </c>
      <c r="C9" s="3">
        <v>48</v>
      </c>
      <c r="D9" s="44" t="s">
        <v>11</v>
      </c>
      <c r="E9" s="50">
        <v>25681.200000000001</v>
      </c>
      <c r="F9" s="51">
        <v>45188</v>
      </c>
      <c r="G9" s="50" t="s">
        <v>127</v>
      </c>
      <c r="H9" s="50">
        <v>23991.439999999999</v>
      </c>
      <c r="I9" s="4">
        <f>H9/C9</f>
        <v>499.82166666666666</v>
      </c>
      <c r="J9" s="36">
        <v>45656</v>
      </c>
    </row>
    <row r="10" spans="1:11" ht="94.5">
      <c r="A10" s="62" t="s">
        <v>696</v>
      </c>
      <c r="B10" s="62" t="s">
        <v>697</v>
      </c>
      <c r="C10" s="6" t="s">
        <v>21</v>
      </c>
      <c r="D10" s="44" t="s">
        <v>11</v>
      </c>
      <c r="E10" s="50">
        <v>1500000</v>
      </c>
      <c r="F10" s="51">
        <v>45188</v>
      </c>
      <c r="G10" s="50" t="s">
        <v>202</v>
      </c>
      <c r="H10" s="50">
        <v>1500000</v>
      </c>
      <c r="I10" s="4" t="s">
        <v>38</v>
      </c>
      <c r="J10" s="36">
        <v>45656</v>
      </c>
      <c r="K10" s="52"/>
    </row>
    <row r="11" spans="1:11" ht="94.5">
      <c r="A11" s="62" t="s">
        <v>698</v>
      </c>
      <c r="B11" s="62" t="s">
        <v>110</v>
      </c>
      <c r="C11" s="6" t="s">
        <v>21</v>
      </c>
      <c r="D11" s="44" t="s">
        <v>11</v>
      </c>
      <c r="E11" s="50">
        <v>1500000</v>
      </c>
      <c r="F11" s="51">
        <v>45188</v>
      </c>
      <c r="G11" s="50" t="s">
        <v>713</v>
      </c>
      <c r="H11" s="50">
        <v>1500000</v>
      </c>
      <c r="I11" s="4" t="s">
        <v>38</v>
      </c>
      <c r="J11" s="36">
        <v>45656</v>
      </c>
      <c r="K11" s="52"/>
    </row>
    <row r="12" spans="1:11" ht="106.5" customHeight="1">
      <c r="A12" s="62" t="s">
        <v>699</v>
      </c>
      <c r="B12" s="62" t="s">
        <v>18</v>
      </c>
      <c r="C12" s="3">
        <v>29000</v>
      </c>
      <c r="D12" s="46" t="s">
        <v>11</v>
      </c>
      <c r="E12" s="50">
        <v>985130</v>
      </c>
      <c r="F12" s="51">
        <v>45189</v>
      </c>
      <c r="G12" s="50" t="s">
        <v>714</v>
      </c>
      <c r="H12" s="50">
        <v>430000</v>
      </c>
      <c r="I12" s="4">
        <f t="shared" ref="I12" si="1">H12/C12</f>
        <v>14.827586206896552</v>
      </c>
      <c r="J12" s="36">
        <v>45656</v>
      </c>
    </row>
    <row r="13" spans="1:11" ht="78.75">
      <c r="A13" s="62" t="s">
        <v>700</v>
      </c>
      <c r="B13" s="62" t="s">
        <v>701</v>
      </c>
      <c r="C13" s="3">
        <v>1200</v>
      </c>
      <c r="D13" s="44" t="s">
        <v>716</v>
      </c>
      <c r="E13" s="50">
        <v>68550</v>
      </c>
      <c r="F13" s="51">
        <v>45191</v>
      </c>
      <c r="G13" s="50" t="s">
        <v>444</v>
      </c>
      <c r="H13" s="50">
        <v>68550</v>
      </c>
      <c r="I13" s="4">
        <f t="shared" si="0"/>
        <v>57.125</v>
      </c>
      <c r="J13" s="36">
        <v>45656</v>
      </c>
      <c r="K13" s="52"/>
    </row>
    <row r="14" spans="1:11" ht="99" customHeight="1">
      <c r="A14" s="62" t="s">
        <v>702</v>
      </c>
      <c r="B14" s="62" t="s">
        <v>34</v>
      </c>
      <c r="C14" s="6" t="s">
        <v>21</v>
      </c>
      <c r="D14" s="44" t="s">
        <v>45</v>
      </c>
      <c r="E14" s="50">
        <v>1500000</v>
      </c>
      <c r="F14" s="51">
        <v>45194</v>
      </c>
      <c r="G14" s="50" t="s">
        <v>43</v>
      </c>
      <c r="H14" s="50">
        <v>1500000</v>
      </c>
      <c r="I14" s="4" t="s">
        <v>38</v>
      </c>
      <c r="J14" s="36">
        <v>45656</v>
      </c>
      <c r="K14" s="52"/>
    </row>
    <row r="15" spans="1:11" ht="106.5" customHeight="1">
      <c r="A15" s="62" t="s">
        <v>703</v>
      </c>
      <c r="B15" s="62" t="s">
        <v>107</v>
      </c>
      <c r="C15" s="3">
        <v>1000</v>
      </c>
      <c r="D15" s="44" t="s">
        <v>11</v>
      </c>
      <c r="E15" s="50">
        <v>212000</v>
      </c>
      <c r="F15" s="51">
        <v>45194</v>
      </c>
      <c r="G15" s="50" t="s">
        <v>123</v>
      </c>
      <c r="H15" s="50">
        <v>200300</v>
      </c>
      <c r="I15" s="4">
        <f t="shared" si="0"/>
        <v>200.3</v>
      </c>
      <c r="J15" s="36">
        <v>45656</v>
      </c>
    </row>
    <row r="16" spans="1:11" ht="106.5" customHeight="1">
      <c r="A16" s="62" t="s">
        <v>704</v>
      </c>
      <c r="B16" s="62" t="s">
        <v>705</v>
      </c>
      <c r="C16" s="3">
        <v>120</v>
      </c>
      <c r="D16" s="44" t="s">
        <v>11</v>
      </c>
      <c r="E16" s="50">
        <v>264000</v>
      </c>
      <c r="F16" s="51">
        <v>45194</v>
      </c>
      <c r="G16" s="50" t="s">
        <v>100</v>
      </c>
      <c r="H16" s="50">
        <v>11400</v>
      </c>
      <c r="I16" s="4">
        <f t="shared" si="0"/>
        <v>95</v>
      </c>
      <c r="J16" s="36">
        <v>45656</v>
      </c>
    </row>
    <row r="17" spans="1:10" ht="63" customHeight="1">
      <c r="A17" s="62" t="s">
        <v>706</v>
      </c>
      <c r="B17" s="62" t="s">
        <v>185</v>
      </c>
      <c r="C17" s="6">
        <v>450</v>
      </c>
      <c r="D17" s="44" t="s">
        <v>11</v>
      </c>
      <c r="E17" s="50">
        <v>89080.5</v>
      </c>
      <c r="F17" s="51">
        <v>45195</v>
      </c>
      <c r="G17" s="50" t="s">
        <v>202</v>
      </c>
      <c r="H17" s="50">
        <v>66810</v>
      </c>
      <c r="I17" s="25">
        <f>H17/C17</f>
        <v>148.46666666666667</v>
      </c>
      <c r="J17" s="36">
        <v>45656</v>
      </c>
    </row>
    <row r="18" spans="1:10" ht="63" customHeight="1">
      <c r="A18" s="62" t="s">
        <v>707</v>
      </c>
      <c r="B18" s="62" t="s">
        <v>708</v>
      </c>
      <c r="C18" s="6">
        <v>10200</v>
      </c>
      <c r="D18" s="44" t="s">
        <v>11</v>
      </c>
      <c r="E18" s="50">
        <v>112940</v>
      </c>
      <c r="F18" s="51">
        <v>45195</v>
      </c>
      <c r="G18" s="50" t="s">
        <v>295</v>
      </c>
      <c r="H18" s="50">
        <v>82446.2</v>
      </c>
      <c r="I18" s="25">
        <f t="shared" ref="I18:I20" si="2">H18/C18</f>
        <v>8.082960784313725</v>
      </c>
      <c r="J18" s="36">
        <v>45656</v>
      </c>
    </row>
    <row r="19" spans="1:10" ht="96.75" customHeight="1">
      <c r="A19" s="62" t="s">
        <v>709</v>
      </c>
      <c r="B19" s="62" t="s">
        <v>406</v>
      </c>
      <c r="C19" s="37">
        <v>99</v>
      </c>
      <c r="D19" s="44" t="s">
        <v>11</v>
      </c>
      <c r="E19" s="50">
        <v>171349</v>
      </c>
      <c r="F19" s="51">
        <v>45195</v>
      </c>
      <c r="G19" s="50" t="s">
        <v>445</v>
      </c>
      <c r="H19" s="50">
        <v>171349</v>
      </c>
      <c r="I19" s="25">
        <f t="shared" si="2"/>
        <v>1730.7979797979799</v>
      </c>
      <c r="J19" s="36">
        <v>45656</v>
      </c>
    </row>
    <row r="20" spans="1:10" ht="102" customHeight="1">
      <c r="A20" s="62" t="s">
        <v>710</v>
      </c>
      <c r="B20" s="62" t="s">
        <v>711</v>
      </c>
      <c r="C20" s="6">
        <v>360</v>
      </c>
      <c r="D20" s="44" t="s">
        <v>11</v>
      </c>
      <c r="E20" s="50">
        <v>9773.1</v>
      </c>
      <c r="F20" s="51">
        <v>45198</v>
      </c>
      <c r="G20" s="50" t="s">
        <v>42</v>
      </c>
      <c r="H20" s="50">
        <v>6401.07</v>
      </c>
      <c r="I20" s="25">
        <f t="shared" si="2"/>
        <v>17.780749999999998</v>
      </c>
      <c r="J20" s="36">
        <v>45656</v>
      </c>
    </row>
  </sheetData>
  <mergeCells count="2"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</cp:lastModifiedBy>
  <cp:lastPrinted>2019-07-08T11:35:23Z</cp:lastPrinted>
  <dcterms:created xsi:type="dcterms:W3CDTF">2017-03-07T12:40:42Z</dcterms:created>
  <dcterms:modified xsi:type="dcterms:W3CDTF">2024-01-11T09:51:51Z</dcterms:modified>
</cp:coreProperties>
</file>